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240" windowWidth="19440" windowHeight="11595"/>
  </bookViews>
  <sheets>
    <sheet name="итог" sheetId="2" r:id="rId1"/>
  </sheets>
  <definedNames>
    <definedName name="_xlnm.Print_Titles" localSheetId="0">итог!$3:$4</definedName>
    <definedName name="_xlnm.Print_Area" localSheetId="0">итог!$A$2:$H$84</definedName>
  </definedNames>
  <calcPr calcId="145621"/>
</workbook>
</file>

<file path=xl/calcChain.xml><?xml version="1.0" encoding="utf-8"?>
<calcChain xmlns="http://schemas.openxmlformats.org/spreadsheetml/2006/main">
  <c r="E51" i="2" l="1"/>
  <c r="H51" i="2" s="1"/>
  <c r="H49" i="2"/>
  <c r="H50" i="2"/>
  <c r="H52" i="2"/>
  <c r="H53" i="2"/>
  <c r="H54" i="2"/>
  <c r="F40" i="2" l="1"/>
  <c r="G40" i="2"/>
  <c r="H40" i="2"/>
  <c r="E40" i="2"/>
  <c r="H71" i="2" l="1"/>
  <c r="E15" i="2" l="1"/>
  <c r="F31" i="2"/>
  <c r="G31" i="2"/>
  <c r="H31" i="2"/>
  <c r="E31" i="2"/>
  <c r="F23" i="2"/>
  <c r="G23" i="2"/>
  <c r="E23" i="2"/>
  <c r="F6" i="2"/>
  <c r="G6" i="2"/>
  <c r="H6" i="2"/>
  <c r="E6" i="2"/>
  <c r="F80" i="2" l="1"/>
  <c r="G80" i="2"/>
  <c r="H80" i="2"/>
  <c r="E80" i="2"/>
  <c r="F48" i="2"/>
  <c r="G48" i="2"/>
  <c r="H48" i="2"/>
  <c r="E48" i="2"/>
  <c r="F70" i="2"/>
  <c r="G70" i="2"/>
  <c r="H70" i="2"/>
  <c r="E70" i="2"/>
  <c r="H41" i="2"/>
  <c r="H23" i="2"/>
  <c r="F15" i="2"/>
  <c r="G15" i="2"/>
  <c r="H15" i="2"/>
  <c r="F12" i="2"/>
  <c r="G12" i="2"/>
  <c r="H12" i="2"/>
  <c r="E12" i="2"/>
  <c r="E39" i="2" l="1"/>
  <c r="H39" i="2"/>
  <c r="G39" i="2"/>
  <c r="F39" i="2"/>
  <c r="F5" i="2"/>
  <c r="E5" i="2"/>
  <c r="G5" i="2"/>
  <c r="H11" i="2"/>
  <c r="H5" i="2" s="1"/>
  <c r="H7" i="2"/>
</calcChain>
</file>

<file path=xl/sharedStrings.xml><?xml version="1.0" encoding="utf-8"?>
<sst xmlns="http://schemas.openxmlformats.org/spreadsheetml/2006/main" count="356" uniqueCount="240">
  <si>
    <t>1.</t>
  </si>
  <si>
    <t>№ п/п</t>
  </si>
  <si>
    <t>Мероприятие</t>
  </si>
  <si>
    <t>I.</t>
  </si>
  <si>
    <t>II.</t>
  </si>
  <si>
    <t>Меры по увеличению поступлений налоговых и неналоговых доходов</t>
  </si>
  <si>
    <t>Меры по повышению эффективности расходов</t>
  </si>
  <si>
    <t>Оптимизация расходов на муниципальное управление</t>
  </si>
  <si>
    <t>1.1.</t>
  </si>
  <si>
    <t>Использование результатов мониторинга процентных ставок по кредитам кредитных организаций при:
- обосновании цены муниципальных контрактов при проведении аукционов по привлечению кредитов кредитных организаций;
- работе с кредитными организациями по снижению процентных ставок по действующим кредитам</t>
  </si>
  <si>
    <t>Привлечение кредитов кредитных организаций в форме возобновляемых кредитных линий</t>
  </si>
  <si>
    <t>Оптимизация расходов на обслуживание муниципального долга</t>
  </si>
  <si>
    <t>Оптимизация бюджетной сети</t>
  </si>
  <si>
    <t>Передача полномочий администраций поселений, являющихся административными центрами муниципальных районов, администрациям муниципальных районов</t>
  </si>
  <si>
    <t>1.2.</t>
  </si>
  <si>
    <t>Срок реализации</t>
  </si>
  <si>
    <t>2018 год</t>
  </si>
  <si>
    <t>2019 год</t>
  </si>
  <si>
    <t>2020 год</t>
  </si>
  <si>
    <t>Итого 2018 - 2020 годы</t>
  </si>
  <si>
    <t>Подготовка предложений по объединению поселений</t>
  </si>
  <si>
    <t>Управление ликвидностью единого счета бюджета:
- минимизация остатков за счет заемных средств;
- использование остатков на счетах бюджетных и автономных учреждений</t>
  </si>
  <si>
    <t>Реструктуризация муниципального долга</t>
  </si>
  <si>
    <t>Повышение эффективности расходов</t>
  </si>
  <si>
    <t>Установление ограничения на размер компенсации работникам расходов на оплату стоимости проезда к месту использования отдыха и обратно</t>
  </si>
  <si>
    <t>Регулирование открытия классов, классов-комплектов в общеобразовательных организациях муниципальным заданием</t>
  </si>
  <si>
    <t>Установление запрета на увеличение общей численности работников муниципальных учреждений (за исключением случаев увеличения численности работников в результате изменения разграничения полномочий, а также ввода в эксплуатацию объектов, находящихся в муниципальной собственности, или передачи указанных объектов в муниципальную собственность)</t>
  </si>
  <si>
    <t>Установление (сокращение) предельного соотношения размеров должностных окладов и среднемесячной заработной платы работников административно-управленческого персонала учреждений к размерам должностных окладов и среднемесячной заработной платы других категорий работников учреждений</t>
  </si>
  <si>
    <t>Изъятие непрофильного и (или) неиспользуемого имущества учреждений и органов местного самоуправления в целях его дальнейшего эффективного использования (передачи другим учреждениям, консервации)</t>
  </si>
  <si>
    <t>Централизация  обеспечивающих функций органов местного самоуправления</t>
  </si>
  <si>
    <t>Централизация обеспечивающих функций учреждений, в том числе: 
- по ведению бухгалтерского учета;
- закупке товаров, работ и услуг;
- материально-техническому обеспечению;
- обслуживанию и ремонту помещений, охране зданий</t>
  </si>
  <si>
    <t>Централизация клубной сети на уровне муниципального района</t>
  </si>
  <si>
    <t>Централизация библиотечной сети на уровне муниципального района</t>
  </si>
  <si>
    <t>Утверждение порядка формирования структуры органов местного самоуправления, предусматривающего установление предельной численности заместителей руководителя, определение минимальной численности работников отделов, управлений, оптимального соотношения категорий должностей муниципальной службы</t>
  </si>
  <si>
    <t>Проведение проверки достоверности определения сметной стоимости строительства, реконструкции, капитального ремонта объектов капитального строительства в соответствии с постановлением Правительства Российской Федерации от 18 мая 2009 года № 427</t>
  </si>
  <si>
    <t>Отмена расходных обязательств по решению вопросов, не отнесенных к вопросам местного значения</t>
  </si>
  <si>
    <t>Непревышение установленных целевых значений показателей средней заработной платы педагогических работников общеобразовательных организаций, дошкольных образовательных организаций, организаций дополнительного образования детей, работников учреждений культуры и социальных работников</t>
  </si>
  <si>
    <t>Оптимизация расходов на предоставление субсидий юридическим лицам</t>
  </si>
  <si>
    <t>Минимизация объемов авансирования по муниципальным контрактам</t>
  </si>
  <si>
    <t>Увеличение объема расходов учреждений, осуществляемых за счет доходов от внебюджетной деятельности (доходы от оказания платных услуг, использования имущества учреждений, проектной деятельности)</t>
  </si>
  <si>
    <t>Оптимизация расходов на укрепление материально-технической базы учреждений</t>
  </si>
  <si>
    <t>Принятие мер технического характера по снижению объемов потребления коммунальных ресурсов учреждениями</t>
  </si>
  <si>
    <t>Совершенствование системы закупок для муниципальных нужд (уменьшение начальной максимальной цены контракта, использование механизма совместных закупок, увеличение доли закупок, осуществляемых конкурентными способами, утверждение порядка, предусматривающего направление экономии, сложившейся по итогам закупок, на финансовое обеспечение первоочередных расходных обязательств)</t>
  </si>
  <si>
    <t>Оптимизация режима функционирования дошкольных образовательных организаций</t>
  </si>
  <si>
    <t>Реорганизация сети муниципальных учреждений (изменение типа и вида, перепрофилирование, укрупнение, создание центров коллективного пользования, повышение эффективности использования занимаемых помещений)</t>
  </si>
  <si>
    <t>Оптимизация численности работников обслуживающего и вспомогательного персонала, непрофильных специалистов учреждений:
- организация работы по нормированию труда в учреждениях;
- передача несвойственных функций учреждений на аутсорсинг;
- установка охранно-пожарной сигнализации</t>
  </si>
  <si>
    <t>1.3.</t>
  </si>
  <si>
    <t>Оптимизация объемов финансового обеспечения деятельности органов местного самоуправления:
- выведение непрофильных специалистов из числа муниципальных служащих;
- приведение численности работников органов местного самоуправления и расходов на их содержание в соответствие с нормативными;
- оптимизация расходов на содержание органов местного самоуправления (сокращение расходов на служебные командировки, материальное обеспечение, транспортное обслуживание органов местного самоуправления)</t>
  </si>
  <si>
    <t>1.4.</t>
  </si>
  <si>
    <t>1.5.</t>
  </si>
  <si>
    <t>1.6.</t>
  </si>
  <si>
    <t>1.7.</t>
  </si>
  <si>
    <t>Установление ограничений на использование экономии, образующейся в связи с наличием вакансий в органах местного самоуправления</t>
  </si>
  <si>
    <t>2.</t>
  </si>
  <si>
    <t>Оптимизация расходов на оплату труда работников учреждений за счет сокращения внутреннего совмещения</t>
  </si>
  <si>
    <t>Установление ограничений на использование экономии, образующейся в связи с наличием вакансий в учреждениях</t>
  </si>
  <si>
    <t>2.1.</t>
  </si>
  <si>
    <t>2.2.</t>
  </si>
  <si>
    <t>2.3.</t>
  </si>
  <si>
    <t>2.4.</t>
  </si>
  <si>
    <t>2.5.</t>
  </si>
  <si>
    <t>2.6.</t>
  </si>
  <si>
    <t>2.7.</t>
  </si>
  <si>
    <t>2.8.</t>
  </si>
  <si>
    <t>2.9.</t>
  </si>
  <si>
    <t>2.10.</t>
  </si>
  <si>
    <t>2.11.</t>
  </si>
  <si>
    <t>2.12.</t>
  </si>
  <si>
    <t>2.13.</t>
  </si>
  <si>
    <t>Интенсификация деятельности учреждений в соответствии с целевыми показателями повышения эффективности оказания услуг, установленных "дорожными картами" в отраслях социальной сферы (рост значений показателя количества получателей услуг, приходящихся на численность работников основного персонала учреждений), в том числе:
- педагогических работников общеобразовательных организаций, дошкольных образовательных организаций, организаций дополнительного образования детей;
- работников учреждений культуры;
- социальных работников</t>
  </si>
  <si>
    <t>2.14.</t>
  </si>
  <si>
    <t>2.15.</t>
  </si>
  <si>
    <t>2.16.</t>
  </si>
  <si>
    <t>2.17.</t>
  </si>
  <si>
    <t>2.18.</t>
  </si>
  <si>
    <t>2.19.</t>
  </si>
  <si>
    <t>2.20.</t>
  </si>
  <si>
    <t>2.21.</t>
  </si>
  <si>
    <t>Использование типового  контракта, разработанного Министерством по дорожному хозяйству, транспорту и связи Республики Карелия, при заключении муниципальных контрактов на выполнение работ по ремонту автомобильных дорог общего пользования местного значения</t>
  </si>
  <si>
    <t>3.</t>
  </si>
  <si>
    <t>4.</t>
  </si>
  <si>
    <t>3.1.</t>
  </si>
  <si>
    <t>3.2.</t>
  </si>
  <si>
    <t>3.3.</t>
  </si>
  <si>
    <t>3.4.</t>
  </si>
  <si>
    <t>3.5.</t>
  </si>
  <si>
    <t>3.6.</t>
  </si>
  <si>
    <t>3.7.</t>
  </si>
  <si>
    <t>4.1.</t>
  </si>
  <si>
    <t>4.2.</t>
  </si>
  <si>
    <t>4.3.</t>
  </si>
  <si>
    <t>4.4.</t>
  </si>
  <si>
    <t>4.5.</t>
  </si>
  <si>
    <t>Внесение изменений в правила благоустройства территорий муниципальных образований, предусматривающих регулирование вопросов участия (в том числе финансового) владельцев зданий, строений, сооружений, земельных участков в содержании прилегающих территорий</t>
  </si>
  <si>
    <t>3.8.</t>
  </si>
  <si>
    <t>3.9.</t>
  </si>
  <si>
    <t>Ответственный исполнитель</t>
  </si>
  <si>
    <t>Бюджетный эффект (тыс. рублей)</t>
  </si>
  <si>
    <t>Установление запрета на увеличение общей численности работников органов местного самоуправления, за исключением случаев увеличения численности работников в результате изменения разграничения полномочий</t>
  </si>
  <si>
    <t>Совершенствование организационно-правовой формы и механизмов финансового обеспечения муниципальных учреждений</t>
  </si>
  <si>
    <t>Утверждение норм материальных, технических и иных ресурсов, используемых для оказания муниципальных услуг (выполнения работ)</t>
  </si>
  <si>
    <t>Увеличение доходов от платы за наем жилых помещений</t>
  </si>
  <si>
    <t xml:space="preserve">Оптимизация объема предоставления услуг в организациях дополнительного образования, финансовое обеспечение которых осуществляется за счет средств местного бюджета </t>
  </si>
  <si>
    <t>Организация межведомственного взаимодействия по выявлению объектов, оказывающих негативное воздействие на окружающую среду и не стоящих на учете, а также по выявлению юридических лиц и индивидуальных предпринимателей, не зарегистрированных в качестве плательщиков платы за негативное воздействие на окружающую среду</t>
  </si>
  <si>
    <t>Обеспечение роста поступлений от реализации программы приватизации</t>
  </si>
  <si>
    <t>Мобилизация доходов в виде дивидендов от участия в уставном капитале хозяйственных обществ, в том числе за счет повышения размера дивидендов до 50% чистой прибыли, рассчитанной по показателям консолидированной финансовой отчетности</t>
  </si>
  <si>
    <t>Переход на определение налоговой базы по налогу на имущество физических лиц исходя из кадастровой стоимости объектов налогообложения</t>
  </si>
  <si>
    <t>Повышение собираемости налоговых и неналоговых доходов</t>
  </si>
  <si>
    <t>5.</t>
  </si>
  <si>
    <t>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(в том числе в рамках реализации программы поддержки местных инициатив)</t>
  </si>
  <si>
    <t>Повышение эффективности администрирования налога на доходы физических лиц. Легализация неформальной занятости</t>
  </si>
  <si>
    <t xml:space="preserve">Проведение индивидуальной работы с руководителями организаций по увеличению уровня заработной платы наемных работников                      </t>
  </si>
  <si>
    <t>Расширение налоговой базы местных бюджетов за счет налогов по специальным налоговым режимам</t>
  </si>
  <si>
    <t>Пересмотр размера корректирующего коэффициента базовой доходности К2, применяемого при расчете единого налога на вмененный доход для отдельных видов деятельности</t>
  </si>
  <si>
    <t>Проведение информационно-разъяснительной работы с использованием СМИ и информационно-телекоммуникационной сети "Интернет" о необходимости перечисления НДФЛ в полном объеме в установленном законом порядке налоговыми агентами, о неблагоприятных последствиях получения работниками "серой" заработной платы</t>
  </si>
  <si>
    <t>Рассмотрение организаций на муниципальных комиссиях, подготовка предложений по рассмотрению организаций на республиканских комиссиях.</t>
  </si>
  <si>
    <t>Выработка предложений по внесению изменений в региональное налоговое законодательство по:
- установлению оптимального размера потенциально возможного к получению индивидуальными предпринимателями годового дохода по видам предпринимательской деятельности, в отношении которых применяется патентная система налогообложения, в целях стимулирования легализации доходов от предпринимательской деятельности;
- расширению перечня видов деятельности, в рамках осуществления которых возможно применение патентной системы налогообложения; 
- введению налоговых каникул для начинающих предпринимателей</t>
  </si>
  <si>
    <t>Осуществление муниципального земельного контроля</t>
  </si>
  <si>
    <t>Установление ставок арендной платы за использование муниципального имущества не ниже ставок, сложившихся исходя из рыночной стоимости аренды имущества, при сдаче в аренду коммерческой недвижимости иными собственниками на территории муниципального образования</t>
  </si>
  <si>
    <t>Проведение работы по выявлению неиспользуемого имущества в целях привлечения его в хозяйственный оборот (продажа, сдача в аренду)</t>
  </si>
  <si>
    <t>Активизации работы по проведению торгов по продаже права заключения договоров аренды муниципального имущества и земельных участков, находящихся в муниципальной собственности</t>
  </si>
  <si>
    <t>Организация работы Комиссии по мобилизации налоговых и неналоговых доходов (проведение заседаний не реже 11 раз в год)</t>
  </si>
  <si>
    <t>Увеличение неналоговых доходов за счет мобилизации административных штрафов, установление ежегодного норматива по увеличению результатов от деятельности административных комиссий. Анализ результатов деятельности административных комиссий</t>
  </si>
  <si>
    <t>Мониторинг выполнения главными администраторами доходов бюджета муниципального образования утвержденных прогнозных показателей по администрируемым ими доходам</t>
  </si>
  <si>
    <t>5.1.</t>
  </si>
  <si>
    <t>5.2.</t>
  </si>
  <si>
    <t>5.3.</t>
  </si>
  <si>
    <t>6.</t>
  </si>
  <si>
    <t>5.6.</t>
  </si>
  <si>
    <t>Обеспечение роста поступлений за счет доходов от использования и реализации земельных участков и муниципального имущества</t>
  </si>
  <si>
    <t xml:space="preserve">Организация межведомственного взаимодействия с  органами исполнительной власти, отраслевыми министерствами и ведомствами, ГУ-Отделение Пенсионного фонда, налоговыми и правоохранительными органами, Управлением труда и занятости Республики Карелия по вопросу мониторинга организаций:
1) осуществляющих выплату заработной платы ниже размера, установленного Соглашением о минимальной заработной плате в Республике Карелия;
2) имеющих признаки неформальной занятости и (или) осуществляющих выплату неофициальной заработной платы;
3) имеющих значительные суммы налогового разрыва по страховым взносам и НДФЛ, имеющих задолженность по НДФЛ и страховым взносам, а также выплачивающих заработную плату ниже уровня среднеотраслевой заработной платы.
</t>
  </si>
  <si>
    <t>Увеличение доходов бюджета за счет имущественных налогов</t>
  </si>
  <si>
    <t xml:space="preserve">Участие представителей органов местного самоуправления в заседаниях Комиссии по оспариванию кадастровой стоимости объектов недвижимости, созданной при Управлении Федеральной службы  государственной регистрации, кадастра и картографии по Республике Карелия, при оспаривании стоимости объектов недвижимости и земельных участков, находящихся на территории муниципального образования </t>
  </si>
  <si>
    <t>Проведение оценки эффективности налоговых льгот (пониженных ставок) по налогу на имущество физических лиц и земельному налогу и отмена неэффективных льгот</t>
  </si>
  <si>
    <t>Повышение эффективности претензионно-исковой работы по взысканию задолженности по арендной плате за земельные участки и имущество, находящееся в муниципальной собственности: 
- инвентаризация задолженности по арендной плате в целях определения реальной суммы долгов по действующим договорам аренды, выявления безнадежной к взысканию задолженности;
- проведение работы по взысканию задолженности по арендной плате за использование муниципального имущества и земельных участков  (предъявление претензий арендаторам, направление исковых заявлений, принудительное расторжение договоров аренды и выселение должников из занимаемых ими муниципальных помещений и т.д.);
- ведение реестра исполнительных документов по взысканию задолженности в бюджет за использование муниципального имущества, проведение ежеквартальной сверки результатов взыскания с территориальными органами Федеральной службы судебных приставов. Принятие решений о направлении исков об обеспечительных мерах в рамках исковой работы по взысканию задолженности через суд</t>
  </si>
  <si>
    <t>Проведение работы по развитию предпринимательства (в том числе в сферах туризма, сельского хозяйства) за счет предоставляемых мер поддержки</t>
  </si>
  <si>
    <t>Проработка вопроса об увеличении поступлений в бюджет за счет привлечения новых источников</t>
  </si>
  <si>
    <t>Управление экономического развития, Финансовое управление</t>
  </si>
  <si>
    <t>Управление экономического развития</t>
  </si>
  <si>
    <t>Управление ЖКХ</t>
  </si>
  <si>
    <t>Финансовое управление</t>
  </si>
  <si>
    <t>Управление делами</t>
  </si>
  <si>
    <t>Совет</t>
  </si>
  <si>
    <t>Управления делами</t>
  </si>
  <si>
    <t>Управление делами, Финансовое управление</t>
  </si>
  <si>
    <t>Управление социального развития</t>
  </si>
  <si>
    <t>Управление социального развития, Финансовое управление</t>
  </si>
  <si>
    <t>отдел закупок</t>
  </si>
  <si>
    <t>Управление соц.развития, управление делами, Финуправление</t>
  </si>
  <si>
    <t>ежеквартально в течении 2018-2020 гг.</t>
  </si>
  <si>
    <t xml:space="preserve">ежегодно </t>
  </si>
  <si>
    <t>4.2</t>
  </si>
  <si>
    <t>ежегодно</t>
  </si>
  <si>
    <t>4.1</t>
  </si>
  <si>
    <t>План мероприятий по оздоровлению муниципальных финансов Олонецкого национального муниципального района</t>
  </si>
  <si>
    <t>4.6.</t>
  </si>
  <si>
    <t>4.7.</t>
  </si>
  <si>
    <t>2018-2019</t>
  </si>
  <si>
    <t>2019-2020</t>
  </si>
  <si>
    <t>юридический отдел, административная комиссия</t>
  </si>
  <si>
    <t>Организация межведомственного взаимодействия в части постановки на налоговый учет осуществляющих деятельность на территории муниципального образования организаций, головные структуры которых состоят на учете в других субъектах Российской Федерации, и индивидуальных предпринимателей, зарегистрированных в других субъектах Российской Федерации</t>
  </si>
  <si>
    <t>1.2</t>
  </si>
  <si>
    <t>примечание</t>
  </si>
  <si>
    <t>3.5</t>
  </si>
  <si>
    <t>3.6</t>
  </si>
  <si>
    <t>Ограничение налоговых льгот путем освобождения от уплаты земельного налога и налога на имущество физических лиц только для одного объекта налогообложения</t>
  </si>
  <si>
    <t xml:space="preserve"> В целях выполнения контрольного показателя в текущем году будет продолжать свою деятельность районная комиссия по вопросам  снижения неформальной занятости населения Олонецкого района, легализации «теневой» заработной платы, повышению собираемости страховых взносов во внебюджетные фонды, обеспечения своевременности выплаты заработной платы. За 2018 год планируется провести 12 заседаний комиссии, на которых по вопросу неформальной занятости. Перед   районом  поставлена задача, достигнуть до конца 2018 года следующего показателя: снизить неформальную занятость на 33 человека. </t>
  </si>
  <si>
    <t>В случае выявления организаций, осуществляющих деятельность на территории Республики Карелия, головные структуры которых состоят на учете в других регионах Российской Федерации администрация района направляет информацию в налоговый орган с целью постановки на налоговый учет таких организаций.</t>
  </si>
  <si>
    <t>увеличения количества субъектов, осуществляющих плату за негативное воздействие на окружающую среду</t>
  </si>
  <si>
    <t>Финансовое управление, управление экономического развития</t>
  </si>
  <si>
    <t>работа  с перечислением
в бюджет средств дебиторской задолженности прошлых лет источником которых является задолженность по родительской плате. Задолженность граждан по родительской плате за посещение детей дошкольных образовательных учреждений на 01 января 2018 года составила  430 тыс. рублей.</t>
  </si>
  <si>
    <t>работа  с перечислением
в бюджет средств дебиторской задолженности прошлых лет источником которых является конорольно-ревизионые проверки.  В ходе проверок бюджетных учреждений выявлены излишне начисленные выплаты по заработной плате в размере 273 тыс. рублей.</t>
  </si>
  <si>
    <t>Нормирование численности работников административно-управленческого персонала учреждений в зависимости от численности получателей услуг и численности работников учреждений</t>
  </si>
  <si>
    <t>Установление в Порядке формирования муниципального задания на оказание муниципальных услуг (выполнение работ) и финансового обеспечения выполнения этого задания норм о возврате субсидии в объеме, соответствующем показателям муниципального задания, которые не были достигнуты</t>
  </si>
  <si>
    <t>постоянно в течении 2018-2020 гг.</t>
  </si>
  <si>
    <t>Вовлечение в налоговый оборот объектов недвижимости:
- выявление неучтенных (в отношении которых государственный кадастровый учет и (или) государственная регистрация прав не осуществлена) объектов недвижимости на территории муниципального образования;
- проведение работы по достижению полной нумерации жилых домов в населенных пунктах с внесением соответствующих изменений в федеральную информационную адресную систему (ФИАС);
- проведение работы по дополнению и (или) уточнению сведений об объектах недвижимого имущества, в том числе: установление (уточнение) площадей зданий, помещений, сооружений; установление (уточнение адреса места нахождения зданий, помещений, сооружений; установление правообладателей зданий, помещений, сооружений</t>
  </si>
  <si>
    <t>Вовлечение в налоговый оборот земельных участков:
- выявление отсутствующих и (или) недостоверных сведений о земельных участках (кадастровая стоимость, площадь, категория земель и (или) вид разрешенного использования, группа видов разрешенного использования), для дальнейшего определения (уточнения) и вовлечения в налоговый оборот;
- реализация мероприятий в рамках муниципального земельного контроля по выявлению не используемых по целевому назначению земельных участков, на которые зарегистрированы права, но отсутствуют данные по кадастровой оценке, невостребованных земельных участков (долей, паев) из земель сельскохозяйственного назначения и принятие мер по оформлению их в муниципальную собственность. Предоставление соответствующих сведений в налоговые органы для рассмотрения вопроса об основаниях применения ставки земельного налога;
- уточнение сведений о правообладателях ранее учтенных земельных участков в случае отсутствия соответствующих сведений в Едином государственном реестре недвижимости и передача информации в установленном статьей 85 Налогового кодекса Российской Федерации порядке для постановки их на учет в налоговом органе</t>
  </si>
  <si>
    <t>Все налоговые льготы предоставлены только для одного объекта налогообложения</t>
  </si>
  <si>
    <t xml:space="preserve">По предварительной оценке, дополнительные поступления налога на имущество физических лиц в результате перехода на исчисление, исходя из кадастровой стоимости, позволят увеличить доходы поселения по данному доходному источнику на 20% (353 тыс. руб) в год и с учетом предоставления льгот одним поселением района выпадающий доход сотавил 35 тыс. рублей </t>
  </si>
  <si>
    <t xml:space="preserve">Администрацией района в 2018 годузапланировано проведение 12 комиссий по мобилизации налоговых и неналоговых доходов в бюджет по вопросу всыкания задолженности по аренде муниципального имцщества и задолженности по налогам. По результатам деятельности комиссии планирется получить дополнительно в бюджет района  500 тыс. рублей. </t>
  </si>
  <si>
    <t>приложение 1</t>
  </si>
  <si>
    <t>снижение на 0,75%</t>
  </si>
  <si>
    <t>ожидаемое поступление по постановлениям направленных в Службу судебных приставов</t>
  </si>
  <si>
    <t>статья 5 решения Совета Олонецкого национального муниципального района от 27.12.2017 № 103"О бюджете Олонецкого национального муниципального района на 2018 год и плановый период 2019 и 2020 годов</t>
  </si>
  <si>
    <t>установлено</t>
  </si>
  <si>
    <t>Постановлениями  администрации Олонецкого национального муниципального района от 20.01.2017 № 59 «Об установлении предельного уровня соотношения среднемесячной заработной платы руководителей, их заместителей, главных бухгалтеров и среднемесячной заработной платой работников автономных учреждений Олонецкого национального муниципального района», от 27.01.2017 года №84 «Об установлении предельного уровня соотношения среднемесячной заработной платы руководителей, их заместителей, главных бухгалтеров и среднемесячной заработной платы работников муниципальных унитарных предприятий Олонецкого национального муниципального района», от 13.02.2017 № 122 «Об установлении предельного уровня соотношения среднемесячной заработной платы руководителей, их заместителей, главных бухгалтеров и среднемесячной заработной платы работников муниципальных образовательных учреждений предприятий Олонецкого национального муниципального района» установлен предельный уровень соотношения среднемесячной заработной платы руководителей, их заместителей, главных бухгалтеров и среднемесячной заработной платы работников автономных учреждений Олонецкого национального муниципального района, муниципальных унитарных предприятий Олонецкого национального муниципального района, работников муниципальных образовательных учреждений.</t>
  </si>
  <si>
    <t>Во исполнении майских указов Президента Российской Федерации средняя заработная плата работников общеобразовательных организаций, дошкольных образовательных организаций, организаций дополнительного образования детей, работников учреждений культуры и социальных работников выплачивается согласно установленным в планах мероприятий («дорожных картах») изменений в отраслях социальной сферы, направленных на повышение эффективности образования и науки, культуры, здравоохранения и социального обслуживания населения значениям, установленным  для соответствующей категории работников. Ведется мониторинг непревышения значений целевых показателей заработной платы, установленных в планах мероприятий («дорожных картах») изменений в отраслях социальной сферы, направленных на повышение эффективности образования и науки, культуры, здравоохранения и социального обслуживания населения.</t>
  </si>
  <si>
    <t>ежемесячно</t>
  </si>
  <si>
    <t>ежемесячно в течение 2018-2020 гг.</t>
  </si>
  <si>
    <t>постоянно в течение 2018-2020 гг.</t>
  </si>
  <si>
    <t>ежеквартально в течение 2018-2020 гг.</t>
  </si>
  <si>
    <t xml:space="preserve">Общеобразовательные организации Олонецкого национального муниципального района являются казенным учреждениями, поэтому открытие классов комплектов в общеобразовательных организациях Олонецкого национального муниципального района регулируется администрацией. Так в 2015 – 2016 году было открыто 135 класса-комплекта(численность обучающихся -2419), 2016 – 2017 учебном году – 134 (общая численность - 2404), 2017 – 2018 году -134 (общая численность - 2451)
</t>
  </si>
  <si>
    <t>выполнено в 1976 году</t>
  </si>
  <si>
    <t>вопрос будет вынесен на рассмотрение депутатов</t>
  </si>
  <si>
    <t>решение Совета Олонецкого национального муниципального района от 29.11.2017 № 92 "Об утверждении структуры администрации Ололнецкого национального муниципального района"</t>
  </si>
  <si>
    <t>не используется</t>
  </si>
  <si>
    <t xml:space="preserve">постановление Администрации Олонецкого национального муниципального района от 29.12.2017 № 1088 "О внесении изменений в постановление администрации Олонецкого национального муниципального района от 14 октября 2015 года
 № 1127 «Об утверждении Порядка формирования муниципального задания на оказание 
муниципальных услуг (выполнение работ) в отношении муниципальных учреждений
Олонецкого национального  муниципального района, финансового обеспечения выполнения муниципального задания» 
</t>
  </si>
  <si>
    <t>сокращение: сторожей и переход на охранную сигнализацию, 4,6 ед с 09.04.2018 г., 1,5 ед. завхоза с 09.04.2018 г., 1,75 ед. уборщиц с 01.04.2018 г., 2 ед. уборщиц с 01.01.2018 г., 1 ед. медсестры с 01.01.2018 г., 1,5 ед кастелянши с 01.04.2018 г., 2 ед. водителей с 01.01.2018 г., 1 ед. водителя с 01.02.2018 г., 0,8 ед оператор стиральных машин.</t>
  </si>
  <si>
    <t>с 01.01.2018 г. сокращена должность специалиста по закупкам в сфере образования и исполнение функций передано в контрактную службу Администрации района</t>
  </si>
  <si>
    <t>ликвидация учрежедения прочего образования с 01.07.2018 г.</t>
  </si>
  <si>
    <t>проведение конкурсных процедур</t>
  </si>
  <si>
    <t>привлечение грантов, увеличение объема платных услуг</t>
  </si>
  <si>
    <t>с 01.01.2018 г. водители из Администрации района переведены г. в МКУ "ЦИХО", и расходы по транспортному обслуживанию</t>
  </si>
  <si>
    <t>передача функций по ведению бухгалтерского учета Олонецкого городского поселения на бухгалтерию Администрации ОНМР, без увеличения численности</t>
  </si>
  <si>
    <t>уменьшение числа групп в общеобразовательных организаций, реализующих программы дошкольного образования, расположенных в сельской местности, реорганизация сети дошкольных образовательных учреждений путем слияния, сокращене дух должностей заведующих</t>
  </si>
  <si>
    <t>уменьшение числа главных бухгалтеров</t>
  </si>
  <si>
    <t>проведена в 2012 году</t>
  </si>
  <si>
    <t>объем предоставления услуг сформирован в соответствии с показателями дорожной карты</t>
  </si>
  <si>
    <t>изменеие типа учреждения с казенного на бюджетное</t>
  </si>
  <si>
    <t>с 01.07.2018 г</t>
  </si>
  <si>
    <t>вопрос выненсен на совет глав</t>
  </si>
  <si>
    <t xml:space="preserve">Увиличение платы за найм 1 кв.м муниципального жилья. Взыскание просроченнно задолженности за найм с населения.Размер платы за наем жилого помещения определяется по формуле:
РПН = СПН х S общ.
СПН – ставка платы за наем;  
S общ, - общая площадь жилого помещения.
Ставка платы за наем жилых помещений (СПН) рассчитывается по формуле:
СПН = БСПН х К1 x К2, где:
СПН – ставка платы за наем жилых помещений; 
БСПН - базовая ставка платы за найм жилых помещений;
К1 - коэффициент, учитывающий уровень благоустройства жилого помещения;
К2 - коэффициент, учитывающий зоны месторасположения жилого помещения.  
</t>
  </si>
  <si>
    <t>Администрация района не принемает участия в уставном капитале хозяйственных обществ</t>
  </si>
  <si>
    <t>Ведется работа с Главами поселений по проведению оценки  льгот по земельному налогу физических лиц. 2 поселениями подготовлены проекты Решения  об изменении предоставления налоговых льгот.</t>
  </si>
  <si>
    <t>На заседаниях комиссии по мобилизации дополнительных доходов в бюджет района всем руководителям указано на необходимость строгого соблюдения требований Соглашения, Налогового кодекса по перечислению в бюджет налога на доходы физических лиц.</t>
  </si>
  <si>
    <t>В конце каждого года планового периода планируется пересмотреть размер корректирующего коэффициента К2 по единому налогу на вмененный доход для отдельных видов деятельности. Планируется постепенно довести величину К2 до значений "1" для налогоплательщиков, осуществляющих розничную торговлю и оказывающих услуги общественного питания при наличии в ассортименте алкоголя и табачных изделий. Бюджетный эффект от данной меры составит 100,0 тысяч рублей ежегодно.</t>
  </si>
  <si>
    <t>Планируется представить предложения в Министерство экономического развития и промышленности Республики Карелия по расширению перечня видов деятельности, в рамках осуществления которых возможно применение патентной системы налогообложения. Данные предложения позволят получить бюджетный эффект до 70,0 рублей в конце планового периода.</t>
  </si>
  <si>
    <t xml:space="preserve">Планируется размещение в СМИ информации о необходимости физическим и юридическим лицам осуществлять постановку на государственный кадастровый учет объектов недвижимого имущества сведения о которых отсутствуют. </t>
  </si>
  <si>
    <t>Администрация Олонецкого национального муниципального района по запросам Управления росреестра проводит работу по выявлению отсутствующих сведений о земельных участках и предоставляет данную информацию в Росреестр</t>
  </si>
  <si>
    <t xml:space="preserve">Муниципальный земельный контроль осуществляется посредством проведения администрацией Олонецкого национального муниципального района проверок соблюдения требований земельного законодательства. 
План проверок на I полугодие 2018 годаутвержден в декабре 2017 года и включает в себя 56 проверок. В план проверок на IIполугодие 2018 года, который будет утверждаться в мае 2018 года, планируется включение еще порядка 50 проверок. 
Помимо плановых проверок, в течение всего 2018 года планируется проведение внеплановых проверок соблюдения требований земельного законодательства по заявлениям граждан.
</t>
  </si>
  <si>
    <t xml:space="preserve">Администарция Олонецкого района принимает непосредственное участие в заседаниях комиссии по оспариванию кадастровой стоимости. В 2018 году планируется продолжить работу по оспариванию кадастровой стоимости. </t>
  </si>
  <si>
    <t xml:space="preserve">Администрацией Олонецкого района применяется ставка при расчете арендной платы за использование муниципального имущества в соответствии с приказом Министерства строительства.   </t>
  </si>
  <si>
    <t>В 2018 году планируется включить в план приватизации объекты теплоснабжения, поступившие в муниципальную собственность из Республитки Карелия. Данные объекты на рынке восстребованы.</t>
  </si>
  <si>
    <t>Планируется неиспользуемое имущество включать в план приватизации</t>
  </si>
  <si>
    <t>Выявление свободных земельных участков и направление данной информации в ГКУ РК "Управление земельными ресурсами" для организации и проведения торгов</t>
  </si>
  <si>
    <t>Администрацией района в 2018 году запланировано увеличение претензионно-исковой работы по взысканию задолженности по арендной плате за земельные участки и имущество, находящееся в муниципальной собственности: проведение работы по взысканию задолженности по арендной плате за использование муниципального имущества и земельных участков  (предъявление претензий арендаторам, направление исковых заявлений, принудительное расторжение договоров аренды и выселение должников из занимаемых ими муниципальных помещений и т.д.)  колличество выставленных претензий не менее 210 в год.</t>
  </si>
  <si>
    <t xml:space="preserve">В рамках муниципальной программы "Развитие малого и среднего предпринимательства в Олонецком районе" субъектам МСП ежегодно оказывается финансовая помощь в виде грантов на начало собственного дела. Анализ бизнес-планов грантополучателей показал, что бюджетный эффект от предоставления финансовой помощи в виде повышения налогов составляет 200,0 тысяч рублей ежегодно. </t>
  </si>
  <si>
    <t>ожидаемое поступление добровольных пожертвований в размере 1 тыс. рублей</t>
  </si>
  <si>
    <t>с 01.01.2018 полномочия Администрации Олонецкого городского поселения переданы Администрации Олонецкого национального муниципального района. Администрация Олонецкого городского поселения проходит стадии ликвидации.</t>
  </si>
  <si>
    <t>внесены изменения в должностные обязанности</t>
  </si>
  <si>
    <t>внесены изменения в штатные расписания с целью сокращения вакантных должностей</t>
  </si>
  <si>
    <t>консервация зданий не используемых учреждениями и органами МСУ, уменьшение кредиторской задолженности (скважины)</t>
  </si>
  <si>
    <t>да</t>
  </si>
  <si>
    <t>2019-2020 гг</t>
  </si>
  <si>
    <t>постановление Главы Олонецкого национального муниципального района №41 от 04.06.2011</t>
  </si>
  <si>
    <t xml:space="preserve">Ведется работа по заключению энергосервисного контракта по всем учреждениям района. Данная программа предусматривает энергоэффективность в размере 30% от общего объема на услуги по электроснабжению учреждении. </t>
  </si>
  <si>
    <t>2020 гг.</t>
  </si>
  <si>
    <t>2018-2020 гг.</t>
  </si>
  <si>
    <t>2019-2020 гг.</t>
  </si>
  <si>
    <t xml:space="preserve">
Приложение к Программе оздоровления муниципальных финансов Олонецкого национального муниципального района на 2018-2020 годы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</si>
</sst>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4"/>
      <name val="Times New Roman"/>
      <family val="1"/>
      <charset val="204"/>
    </font>
    <font>
      <b/>
      <sz val="14"/>
      <name val="Times New Roman"/>
      <family val="1"/>
      <charset val="204"/>
    </font>
    <font>
      <sz val="10"/>
      <name val="Arial"/>
      <family val="2"/>
      <charset val="204"/>
    </font>
    <font>
      <b/>
      <sz val="16"/>
      <name val="Times New Roman"/>
      <family val="1"/>
      <charset val="204"/>
    </font>
    <font>
      <sz val="14"/>
      <name val="Calibri"/>
      <family val="2"/>
      <scheme val="minor"/>
    </font>
    <font>
      <sz val="16"/>
      <name val="Times New Roman"/>
      <family val="1"/>
      <charset val="204"/>
    </font>
    <font>
      <sz val="14"/>
      <color theme="1"/>
      <name val="Times New Roman"/>
      <family val="1"/>
      <charset val="204"/>
    </font>
    <font>
      <sz val="14"/>
      <color rgb="FF000000"/>
      <name val="Times New Roman"/>
      <family val="1"/>
      <charset val="204"/>
    </font>
    <font>
      <sz val="16"/>
      <name val="Calibri"/>
      <family val="2"/>
      <scheme val="minor"/>
    </font>
    <font>
      <sz val="14"/>
      <color rgb="FF2D2D2D"/>
      <name val="Times New Roman"/>
      <family val="1"/>
      <charset val="204"/>
    </font>
    <font>
      <sz val="11"/>
      <name val="Times New Roman"/>
      <family val="1"/>
      <charset val="204"/>
    </font>
    <font>
      <sz val="12"/>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indexed="9"/>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xf numFmtId="0" fontId="2" fillId="0" borderId="0"/>
    <xf numFmtId="0" fontId="5" fillId="0" borderId="0"/>
    <xf numFmtId="0" fontId="1" fillId="0" borderId="0"/>
  </cellStyleXfs>
  <cellXfs count="74">
    <xf numFmtId="0" fontId="0" fillId="0" borderId="0" xfId="0"/>
    <xf numFmtId="0" fontId="3" fillId="2" borderId="0" xfId="0" applyFont="1" applyFill="1" applyAlignment="1">
      <alignment horizontal="justify"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0" xfId="0" applyFont="1" applyFill="1" applyAlignment="1">
      <alignment horizontal="center" vertical="center" wrapText="1"/>
    </xf>
    <xf numFmtId="0" fontId="3" fillId="3" borderId="0" xfId="0" applyFont="1" applyFill="1" applyAlignment="1">
      <alignment horizontal="center" vertical="center" wrapText="1"/>
    </xf>
    <xf numFmtId="0" fontId="7" fillId="3" borderId="0" xfId="0" applyFont="1" applyFill="1" applyAlignment="1">
      <alignment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6"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top" wrapText="1"/>
    </xf>
    <xf numFmtId="0" fontId="9" fillId="0" borderId="1" xfId="3" applyFont="1" applyFill="1" applyBorder="1" applyAlignment="1">
      <alignment vertical="center" wrapText="1"/>
    </xf>
    <xf numFmtId="0" fontId="6"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6" fillId="3" borderId="0" xfId="0" applyFont="1" applyFill="1" applyAlignment="1">
      <alignment horizontal="center" vertical="center" wrapText="1"/>
    </xf>
    <xf numFmtId="0" fontId="8" fillId="3" borderId="0" xfId="0" applyFont="1" applyFill="1" applyAlignment="1">
      <alignment horizontal="center" vertical="center" wrapText="1"/>
    </xf>
    <xf numFmtId="0" fontId="6" fillId="4" borderId="0" xfId="0" applyFont="1" applyFill="1" applyAlignment="1">
      <alignment horizontal="center" vertical="center" wrapText="1"/>
    </xf>
    <xf numFmtId="0" fontId="11" fillId="4" borderId="0" xfId="0" applyFont="1" applyFill="1" applyAlignment="1">
      <alignment wrapText="1"/>
    </xf>
    <xf numFmtId="49" fontId="3" fillId="2" borderId="1"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12" fillId="0" borderId="1" xfId="0" applyFont="1" applyBorder="1" applyAlignment="1">
      <alignment wrapText="1"/>
    </xf>
    <xf numFmtId="0" fontId="9" fillId="0" borderId="1" xfId="0" applyFont="1" applyBorder="1" applyAlignment="1">
      <alignment wrapText="1"/>
    </xf>
    <xf numFmtId="0" fontId="3" fillId="2" borderId="1" xfId="0" applyFont="1" applyFill="1" applyBorder="1" applyAlignment="1">
      <alignment vertical="top"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6" fontId="3" fillId="2" borderId="1" xfId="0" applyNumberFormat="1"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NumberFormat="1" applyFont="1" applyFill="1" applyBorder="1" applyAlignment="1">
      <alignment horizontal="left" vertical="center" wrapText="1"/>
    </xf>
    <xf numFmtId="0" fontId="3" fillId="2" borderId="1" xfId="0" applyFont="1" applyFill="1" applyBorder="1" applyAlignment="1">
      <alignment horizontal="left" vertical="top"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7"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2" borderId="0" xfId="0" applyFont="1" applyFill="1" applyAlignment="1">
      <alignment horizontal="left" vertical="center" wrapText="1"/>
    </xf>
  </cellXfs>
  <cellStyles count="4">
    <cellStyle name="Обычный" xfId="0" builtinId="0"/>
    <cellStyle name="Обычный 2" xfId="2"/>
    <cellStyle name="Обычный 3" xfId="1"/>
    <cellStyle name="Обычный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4"/>
  <sheetViews>
    <sheetView tabSelected="1" topLeftCell="C1" zoomScale="75" zoomScaleNormal="75" workbookViewId="0">
      <selection activeCell="I1" sqref="I1"/>
    </sheetView>
  </sheetViews>
  <sheetFormatPr defaultColWidth="9.140625" defaultRowHeight="18.75" x14ac:dyDescent="0.25"/>
  <cols>
    <col min="1" max="1" width="8.5703125" style="2" customWidth="1"/>
    <col min="2" max="2" width="93.85546875" style="1" customWidth="1"/>
    <col min="3" max="3" width="23" style="1" customWidth="1"/>
    <col min="4" max="4" width="19.42578125" style="1" customWidth="1"/>
    <col min="5" max="5" width="19.42578125" style="2" customWidth="1"/>
    <col min="6" max="7" width="12.28515625" style="2" customWidth="1"/>
    <col min="8" max="8" width="13.5703125" style="2" customWidth="1"/>
    <col min="9" max="9" width="104.42578125" style="2" customWidth="1"/>
    <col min="10" max="16384" width="9.140625" style="2"/>
  </cols>
  <sheetData>
    <row r="1" spans="1:14" ht="75.75" customHeight="1" x14ac:dyDescent="0.25">
      <c r="I1" s="73" t="s">
        <v>239</v>
      </c>
    </row>
    <row r="2" spans="1:14" ht="30" customHeight="1" x14ac:dyDescent="0.25">
      <c r="A2" s="65" t="s">
        <v>154</v>
      </c>
      <c r="B2" s="65"/>
      <c r="C2" s="65"/>
      <c r="D2" s="65"/>
      <c r="E2" s="65"/>
      <c r="F2" s="65"/>
      <c r="G2" s="65"/>
      <c r="H2" s="65"/>
      <c r="I2" s="4"/>
      <c r="J2" s="4"/>
      <c r="K2" s="4"/>
      <c r="L2" s="4"/>
      <c r="M2" s="4"/>
      <c r="N2" s="4"/>
    </row>
    <row r="3" spans="1:14" s="4" customFormat="1" x14ac:dyDescent="0.25">
      <c r="A3" s="66" t="s">
        <v>1</v>
      </c>
      <c r="B3" s="66" t="s">
        <v>2</v>
      </c>
      <c r="C3" s="66" t="s">
        <v>96</v>
      </c>
      <c r="D3" s="66" t="s">
        <v>15</v>
      </c>
      <c r="E3" s="61" t="s">
        <v>97</v>
      </c>
      <c r="F3" s="61"/>
      <c r="G3" s="61"/>
      <c r="H3" s="61"/>
      <c r="I3" s="61" t="s">
        <v>162</v>
      </c>
    </row>
    <row r="4" spans="1:14" s="4" customFormat="1" ht="51" customHeight="1" x14ac:dyDescent="0.25">
      <c r="A4" s="67"/>
      <c r="B4" s="67"/>
      <c r="C4" s="67"/>
      <c r="D4" s="67"/>
      <c r="E4" s="3" t="s">
        <v>16</v>
      </c>
      <c r="F4" s="3" t="s">
        <v>17</v>
      </c>
      <c r="G4" s="3" t="s">
        <v>18</v>
      </c>
      <c r="H4" s="3" t="s">
        <v>19</v>
      </c>
      <c r="I4" s="61"/>
    </row>
    <row r="5" spans="1:14" s="28" customFormat="1" ht="20.25" customHeight="1" x14ac:dyDescent="0.25">
      <c r="A5" s="25" t="s">
        <v>3</v>
      </c>
      <c r="B5" s="68" t="s">
        <v>5</v>
      </c>
      <c r="C5" s="69"/>
      <c r="D5" s="69"/>
      <c r="E5" s="26">
        <f>E6+E12+E15+E23+E31+E38</f>
        <v>3422</v>
      </c>
      <c r="F5" s="26">
        <f t="shared" ref="F5:H5" si="0">F6+F12+F15+F23+F31+F38</f>
        <v>3557</v>
      </c>
      <c r="G5" s="26">
        <f t="shared" si="0"/>
        <v>3733</v>
      </c>
      <c r="H5" s="26">
        <f t="shared" si="0"/>
        <v>10353</v>
      </c>
      <c r="I5" s="61"/>
      <c r="J5" s="27"/>
      <c r="K5" s="27"/>
      <c r="L5" s="27"/>
      <c r="M5" s="27"/>
      <c r="N5" s="27"/>
    </row>
    <row r="6" spans="1:14" s="15" customFormat="1" ht="57.75" customHeight="1" x14ac:dyDescent="0.25">
      <c r="A6" s="8" t="s">
        <v>0</v>
      </c>
      <c r="B6" s="50" t="s">
        <v>110</v>
      </c>
      <c r="C6" s="51"/>
      <c r="D6" s="52"/>
      <c r="E6" s="7">
        <f>E7+E11+E10</f>
        <v>450</v>
      </c>
      <c r="F6" s="7">
        <f t="shared" ref="F6:H6" si="1">F7+F11+F10</f>
        <v>470</v>
      </c>
      <c r="G6" s="7">
        <f t="shared" si="1"/>
        <v>510</v>
      </c>
      <c r="H6" s="7">
        <f t="shared" si="1"/>
        <v>1430</v>
      </c>
      <c r="I6" s="61"/>
      <c r="J6" s="14"/>
      <c r="K6" s="14"/>
      <c r="L6" s="14"/>
      <c r="M6" s="14"/>
      <c r="N6" s="14"/>
    </row>
    <row r="7" spans="1:14" s="15" customFormat="1" ht="323.25" customHeight="1" x14ac:dyDescent="0.25">
      <c r="A7" s="54" t="s">
        <v>8</v>
      </c>
      <c r="B7" s="6" t="s">
        <v>130</v>
      </c>
      <c r="C7" s="18" t="s">
        <v>137</v>
      </c>
      <c r="D7" s="18" t="s">
        <v>190</v>
      </c>
      <c r="E7" s="54">
        <v>300</v>
      </c>
      <c r="F7" s="54">
        <v>320</v>
      </c>
      <c r="G7" s="54">
        <v>350</v>
      </c>
      <c r="H7" s="70">
        <f>E7+F7+G7</f>
        <v>970</v>
      </c>
      <c r="I7" s="62" t="s">
        <v>166</v>
      </c>
      <c r="J7" s="14"/>
      <c r="K7" s="14"/>
      <c r="L7" s="14"/>
      <c r="M7" s="14"/>
      <c r="N7" s="14"/>
    </row>
    <row r="8" spans="1:14" s="15" customFormat="1" ht="107.25" customHeight="1" x14ac:dyDescent="0.25">
      <c r="A8" s="55"/>
      <c r="B8" s="6" t="s">
        <v>115</v>
      </c>
      <c r="C8" s="18" t="s">
        <v>137</v>
      </c>
      <c r="D8" s="18" t="s">
        <v>188</v>
      </c>
      <c r="E8" s="55"/>
      <c r="F8" s="55"/>
      <c r="G8" s="55"/>
      <c r="H8" s="71"/>
      <c r="I8" s="63"/>
      <c r="J8" s="14"/>
      <c r="K8" s="14"/>
      <c r="L8" s="14"/>
      <c r="M8" s="14"/>
      <c r="N8" s="14"/>
    </row>
    <row r="9" spans="1:14" s="15" customFormat="1" ht="97.5" customHeight="1" x14ac:dyDescent="0.25">
      <c r="A9" s="56"/>
      <c r="B9" s="6" t="s">
        <v>114</v>
      </c>
      <c r="C9" s="18" t="s">
        <v>137</v>
      </c>
      <c r="D9" s="18" t="s">
        <v>150</v>
      </c>
      <c r="E9" s="56"/>
      <c r="F9" s="56"/>
      <c r="G9" s="56"/>
      <c r="H9" s="72"/>
      <c r="I9" s="64"/>
      <c r="J9" s="14"/>
      <c r="K9" s="14"/>
      <c r="L9" s="14"/>
      <c r="M9" s="14"/>
      <c r="N9" s="14"/>
    </row>
    <row r="10" spans="1:14" s="15" customFormat="1" ht="154.5" customHeight="1" x14ac:dyDescent="0.3">
      <c r="A10" s="35" t="s">
        <v>161</v>
      </c>
      <c r="B10" s="6" t="s">
        <v>160</v>
      </c>
      <c r="C10" s="18" t="s">
        <v>137</v>
      </c>
      <c r="D10" s="16" t="s">
        <v>190</v>
      </c>
      <c r="E10" s="32">
        <v>50</v>
      </c>
      <c r="F10" s="32">
        <v>50</v>
      </c>
      <c r="G10" s="32">
        <v>60</v>
      </c>
      <c r="H10" s="33">
        <v>160</v>
      </c>
      <c r="I10" s="36" t="s">
        <v>167</v>
      </c>
      <c r="J10" s="14"/>
      <c r="K10" s="14"/>
      <c r="L10" s="14"/>
      <c r="M10" s="14"/>
      <c r="N10" s="14"/>
    </row>
    <row r="11" spans="1:14" ht="75" x14ac:dyDescent="0.25">
      <c r="A11" s="46" t="s">
        <v>46</v>
      </c>
      <c r="B11" s="5" t="s">
        <v>111</v>
      </c>
      <c r="C11" s="16" t="s">
        <v>138</v>
      </c>
      <c r="D11" s="16" t="s">
        <v>190</v>
      </c>
      <c r="E11" s="3">
        <v>100</v>
      </c>
      <c r="F11" s="3">
        <v>100</v>
      </c>
      <c r="G11" s="3">
        <v>100</v>
      </c>
      <c r="H11" s="45">
        <f>E11+F11+G11</f>
        <v>300</v>
      </c>
      <c r="I11" s="5" t="s">
        <v>214</v>
      </c>
      <c r="J11" s="4"/>
      <c r="K11" s="4"/>
      <c r="L11" s="4"/>
      <c r="M11" s="4"/>
      <c r="N11" s="4"/>
    </row>
    <row r="12" spans="1:14" s="15" customFormat="1" x14ac:dyDescent="0.25">
      <c r="A12" s="12" t="s">
        <v>53</v>
      </c>
      <c r="B12" s="58" t="s">
        <v>112</v>
      </c>
      <c r="C12" s="59"/>
      <c r="D12" s="60"/>
      <c r="E12" s="13">
        <f>E13+E14</f>
        <v>150</v>
      </c>
      <c r="F12" s="13">
        <f t="shared" ref="F12:H12" si="2">F13+F14</f>
        <v>160</v>
      </c>
      <c r="G12" s="13">
        <f t="shared" si="2"/>
        <v>170</v>
      </c>
      <c r="H12" s="13">
        <f t="shared" si="2"/>
        <v>480</v>
      </c>
      <c r="I12" s="12"/>
      <c r="J12" s="14"/>
      <c r="K12" s="14"/>
      <c r="L12" s="14"/>
      <c r="M12" s="14"/>
      <c r="N12" s="14"/>
    </row>
    <row r="13" spans="1:14" s="15" customFormat="1" ht="113.25" customHeight="1" x14ac:dyDescent="0.25">
      <c r="A13" s="19" t="s">
        <v>56</v>
      </c>
      <c r="B13" s="6" t="s">
        <v>113</v>
      </c>
      <c r="C13" s="18" t="s">
        <v>138</v>
      </c>
      <c r="D13" s="18" t="s">
        <v>150</v>
      </c>
      <c r="E13" s="13">
        <v>100</v>
      </c>
      <c r="F13" s="13">
        <v>100</v>
      </c>
      <c r="G13" s="13">
        <v>100</v>
      </c>
      <c r="H13" s="12">
        <v>300</v>
      </c>
      <c r="I13" s="6" t="s">
        <v>215</v>
      </c>
      <c r="J13" s="14"/>
      <c r="K13" s="14"/>
      <c r="L13" s="14"/>
      <c r="M13" s="14"/>
      <c r="N13" s="14"/>
    </row>
    <row r="14" spans="1:14" s="15" customFormat="1" ht="113.25" customHeight="1" x14ac:dyDescent="0.25">
      <c r="A14" s="13" t="s">
        <v>57</v>
      </c>
      <c r="B14" s="6" t="s">
        <v>116</v>
      </c>
      <c r="C14" s="18" t="s">
        <v>138</v>
      </c>
      <c r="D14" s="18" t="s">
        <v>150</v>
      </c>
      <c r="E14" s="13">
        <v>50</v>
      </c>
      <c r="F14" s="13">
        <v>60</v>
      </c>
      <c r="G14" s="13">
        <v>70</v>
      </c>
      <c r="H14" s="12">
        <v>180</v>
      </c>
      <c r="I14" s="6" t="s">
        <v>216</v>
      </c>
      <c r="J14" s="14"/>
      <c r="K14" s="14"/>
      <c r="L14" s="14"/>
      <c r="M14" s="14"/>
      <c r="N14" s="14"/>
    </row>
    <row r="15" spans="1:14" s="15" customFormat="1" x14ac:dyDescent="0.25">
      <c r="A15" s="8" t="s">
        <v>79</v>
      </c>
      <c r="B15" s="50" t="s">
        <v>131</v>
      </c>
      <c r="C15" s="51"/>
      <c r="D15" s="52"/>
      <c r="E15" s="7">
        <f>E16+E17+E18+E20+E22</f>
        <v>443</v>
      </c>
      <c r="F15" s="7">
        <f t="shared" ref="F15:H15" si="3">F16+F17+F18+F20+F22</f>
        <v>455</v>
      </c>
      <c r="G15" s="7">
        <f t="shared" si="3"/>
        <v>465</v>
      </c>
      <c r="H15" s="7">
        <f t="shared" si="3"/>
        <v>1305</v>
      </c>
      <c r="I15" s="12"/>
      <c r="J15" s="14"/>
      <c r="K15" s="14"/>
      <c r="L15" s="14"/>
      <c r="M15" s="14"/>
      <c r="N15" s="14"/>
    </row>
    <row r="16" spans="1:14" s="15" customFormat="1" ht="235.5" customHeight="1" x14ac:dyDescent="0.25">
      <c r="A16" s="20" t="s">
        <v>81</v>
      </c>
      <c r="B16" s="6" t="s">
        <v>175</v>
      </c>
      <c r="C16" s="18" t="s">
        <v>138</v>
      </c>
      <c r="D16" s="18" t="s">
        <v>189</v>
      </c>
      <c r="E16" s="13">
        <v>5</v>
      </c>
      <c r="F16" s="13">
        <v>5</v>
      </c>
      <c r="G16" s="13">
        <v>5</v>
      </c>
      <c r="H16" s="12">
        <v>15</v>
      </c>
      <c r="I16" s="6" t="s">
        <v>217</v>
      </c>
      <c r="J16" s="14"/>
      <c r="K16" s="14"/>
      <c r="L16" s="14"/>
      <c r="M16" s="14"/>
      <c r="N16" s="14"/>
    </row>
    <row r="17" spans="1:14" ht="282.75" customHeight="1" x14ac:dyDescent="0.25">
      <c r="A17" s="3" t="s">
        <v>82</v>
      </c>
      <c r="B17" s="6" t="s">
        <v>176</v>
      </c>
      <c r="C17" s="18" t="s">
        <v>138</v>
      </c>
      <c r="D17" s="18" t="s">
        <v>189</v>
      </c>
      <c r="E17" s="3">
        <v>10</v>
      </c>
      <c r="F17" s="3">
        <v>15</v>
      </c>
      <c r="G17" s="3">
        <v>20</v>
      </c>
      <c r="H17" s="17">
        <v>45</v>
      </c>
      <c r="I17" s="5" t="s">
        <v>218</v>
      </c>
      <c r="J17" s="4"/>
      <c r="K17" s="4"/>
      <c r="L17" s="4"/>
      <c r="M17" s="4"/>
      <c r="N17" s="4"/>
    </row>
    <row r="18" spans="1:14" ht="187.5" x14ac:dyDescent="0.25">
      <c r="A18" s="3" t="s">
        <v>83</v>
      </c>
      <c r="B18" s="21" t="s">
        <v>117</v>
      </c>
      <c r="C18" s="18" t="s">
        <v>138</v>
      </c>
      <c r="D18" s="16" t="s">
        <v>189</v>
      </c>
      <c r="E18" s="3">
        <v>10</v>
      </c>
      <c r="F18" s="3">
        <v>15</v>
      </c>
      <c r="G18" s="3">
        <v>20</v>
      </c>
      <c r="H18" s="17">
        <v>45</v>
      </c>
      <c r="I18" s="5" t="s">
        <v>219</v>
      </c>
      <c r="J18" s="4"/>
      <c r="K18" s="4"/>
      <c r="L18" s="4"/>
      <c r="M18" s="4"/>
      <c r="N18" s="4"/>
    </row>
    <row r="19" spans="1:14" ht="120.75" customHeight="1" x14ac:dyDescent="0.25">
      <c r="A19" s="3" t="s">
        <v>84</v>
      </c>
      <c r="B19" s="21" t="s">
        <v>132</v>
      </c>
      <c r="C19" s="18" t="s">
        <v>138</v>
      </c>
      <c r="D19" s="18" t="s">
        <v>152</v>
      </c>
      <c r="E19" s="3">
        <v>50</v>
      </c>
      <c r="F19" s="17">
        <v>55</v>
      </c>
      <c r="G19" s="17">
        <v>60</v>
      </c>
      <c r="H19" s="17">
        <v>165</v>
      </c>
      <c r="I19" s="5" t="s">
        <v>220</v>
      </c>
      <c r="J19" s="4"/>
      <c r="K19" s="4"/>
      <c r="L19" s="4"/>
      <c r="M19" s="4"/>
      <c r="N19" s="4"/>
    </row>
    <row r="20" spans="1:14" ht="56.25" x14ac:dyDescent="0.25">
      <c r="A20" s="31" t="s">
        <v>163</v>
      </c>
      <c r="B20" s="38" t="s">
        <v>133</v>
      </c>
      <c r="C20" s="16" t="s">
        <v>138</v>
      </c>
      <c r="D20" s="16" t="s">
        <v>152</v>
      </c>
      <c r="E20" s="3">
        <v>100</v>
      </c>
      <c r="F20" s="3">
        <v>100</v>
      </c>
      <c r="G20" s="3">
        <v>100</v>
      </c>
      <c r="H20" s="34">
        <v>300</v>
      </c>
      <c r="I20" s="5" t="s">
        <v>213</v>
      </c>
      <c r="J20" s="4"/>
      <c r="K20" s="4"/>
      <c r="L20" s="4"/>
      <c r="M20" s="4"/>
      <c r="N20" s="4"/>
    </row>
    <row r="21" spans="1:14" ht="56.25" x14ac:dyDescent="0.25">
      <c r="A21" s="31" t="s">
        <v>164</v>
      </c>
      <c r="B21" s="38" t="s">
        <v>165</v>
      </c>
      <c r="C21" s="16" t="s">
        <v>138</v>
      </c>
      <c r="D21" s="16" t="s">
        <v>152</v>
      </c>
      <c r="E21" s="3">
        <v>0</v>
      </c>
      <c r="F21" s="3">
        <v>0</v>
      </c>
      <c r="G21" s="3">
        <v>0</v>
      </c>
      <c r="H21" s="34">
        <v>0</v>
      </c>
      <c r="I21" s="5" t="s">
        <v>177</v>
      </c>
      <c r="J21" s="4"/>
      <c r="K21" s="4"/>
      <c r="L21" s="4"/>
      <c r="M21" s="4"/>
      <c r="N21" s="4"/>
    </row>
    <row r="22" spans="1:14" ht="93.75" x14ac:dyDescent="0.25">
      <c r="A22" s="3" t="s">
        <v>87</v>
      </c>
      <c r="B22" s="5" t="s">
        <v>106</v>
      </c>
      <c r="C22" s="16" t="s">
        <v>138</v>
      </c>
      <c r="D22" s="16" t="s">
        <v>152</v>
      </c>
      <c r="E22" s="3">
        <v>318</v>
      </c>
      <c r="F22" s="3">
        <v>320</v>
      </c>
      <c r="G22" s="3">
        <v>320</v>
      </c>
      <c r="H22" s="34">
        <v>900</v>
      </c>
      <c r="I22" s="5" t="s">
        <v>178</v>
      </c>
      <c r="J22" s="4"/>
      <c r="K22" s="4"/>
      <c r="L22" s="4"/>
      <c r="M22" s="4"/>
      <c r="N22" s="4"/>
    </row>
    <row r="23" spans="1:14" ht="38.25" customHeight="1" x14ac:dyDescent="0.25">
      <c r="A23" s="8" t="s">
        <v>80</v>
      </c>
      <c r="B23" s="53" t="s">
        <v>129</v>
      </c>
      <c r="C23" s="53"/>
      <c r="D23" s="53"/>
      <c r="E23" s="7">
        <f>E24+E27+E28+E29+E30+E25</f>
        <v>1055</v>
      </c>
      <c r="F23" s="7">
        <f t="shared" ref="F23:G23" si="4">F24+F27+F28+F29+F30+F25</f>
        <v>1165</v>
      </c>
      <c r="G23" s="7">
        <f t="shared" si="4"/>
        <v>1275</v>
      </c>
      <c r="H23" s="7">
        <f t="shared" ref="H23" si="5">H24+H27+H28+H29+H30</f>
        <v>3195</v>
      </c>
      <c r="I23" s="5"/>
      <c r="J23" s="4"/>
      <c r="K23" s="4"/>
      <c r="L23" s="4"/>
      <c r="M23" s="4"/>
      <c r="N23" s="4"/>
    </row>
    <row r="24" spans="1:14" ht="85.5" customHeight="1" x14ac:dyDescent="0.25">
      <c r="A24" s="3" t="s">
        <v>88</v>
      </c>
      <c r="B24" s="22" t="s">
        <v>118</v>
      </c>
      <c r="C24" s="6" t="s">
        <v>138</v>
      </c>
      <c r="D24" s="16" t="s">
        <v>152</v>
      </c>
      <c r="E24" s="3">
        <v>50</v>
      </c>
      <c r="F24" s="17">
        <v>60</v>
      </c>
      <c r="G24" s="17">
        <v>70</v>
      </c>
      <c r="H24" s="17">
        <v>180</v>
      </c>
      <c r="I24" s="47" t="s">
        <v>221</v>
      </c>
      <c r="J24" s="4"/>
      <c r="K24" s="4"/>
      <c r="L24" s="4"/>
      <c r="M24" s="4"/>
      <c r="N24" s="4"/>
    </row>
    <row r="25" spans="1:14" ht="56.25" x14ac:dyDescent="0.25">
      <c r="A25" s="3" t="s">
        <v>89</v>
      </c>
      <c r="B25" s="5" t="s">
        <v>104</v>
      </c>
      <c r="C25" s="6" t="s">
        <v>138</v>
      </c>
      <c r="D25" s="16" t="s">
        <v>152</v>
      </c>
      <c r="E25" s="3">
        <v>100</v>
      </c>
      <c r="F25" s="17">
        <v>100</v>
      </c>
      <c r="G25" s="17">
        <v>100</v>
      </c>
      <c r="H25" s="17">
        <v>300</v>
      </c>
      <c r="I25" s="48" t="s">
        <v>222</v>
      </c>
      <c r="J25" s="4"/>
      <c r="K25" s="4"/>
      <c r="L25" s="4"/>
      <c r="M25" s="4"/>
      <c r="N25" s="4"/>
    </row>
    <row r="26" spans="1:14" ht="75" x14ac:dyDescent="0.25">
      <c r="A26" s="3" t="s">
        <v>90</v>
      </c>
      <c r="B26" s="5" t="s">
        <v>105</v>
      </c>
      <c r="C26" s="6" t="s">
        <v>138</v>
      </c>
      <c r="D26" s="16" t="s">
        <v>152</v>
      </c>
      <c r="E26" s="3">
        <v>0</v>
      </c>
      <c r="F26" s="17">
        <v>0</v>
      </c>
      <c r="G26" s="17">
        <v>0</v>
      </c>
      <c r="H26" s="17">
        <v>0</v>
      </c>
      <c r="I26" s="5" t="s">
        <v>212</v>
      </c>
      <c r="J26" s="4"/>
      <c r="K26" s="4"/>
      <c r="L26" s="4"/>
      <c r="M26" s="4"/>
      <c r="N26" s="4"/>
    </row>
    <row r="27" spans="1:14" ht="62.25" customHeight="1" x14ac:dyDescent="0.25">
      <c r="A27" s="3" t="s">
        <v>91</v>
      </c>
      <c r="B27" s="5" t="s">
        <v>119</v>
      </c>
      <c r="C27" s="6" t="s">
        <v>138</v>
      </c>
      <c r="D27" s="16" t="s">
        <v>189</v>
      </c>
      <c r="E27" s="3">
        <v>5</v>
      </c>
      <c r="F27" s="17">
        <v>5</v>
      </c>
      <c r="G27" s="17">
        <v>5</v>
      </c>
      <c r="H27" s="17">
        <v>15</v>
      </c>
      <c r="I27" s="5" t="s">
        <v>223</v>
      </c>
      <c r="J27" s="4"/>
      <c r="K27" s="4"/>
      <c r="L27" s="4"/>
      <c r="M27" s="4"/>
      <c r="N27" s="4"/>
    </row>
    <row r="28" spans="1:14" ht="270.75" customHeight="1" x14ac:dyDescent="0.25">
      <c r="A28" s="3" t="s">
        <v>92</v>
      </c>
      <c r="B28" s="5" t="s">
        <v>101</v>
      </c>
      <c r="C28" s="5" t="s">
        <v>139</v>
      </c>
      <c r="D28" s="16" t="s">
        <v>152</v>
      </c>
      <c r="E28" s="3">
        <v>100</v>
      </c>
      <c r="F28" s="44">
        <v>100</v>
      </c>
      <c r="G28" s="44">
        <v>100</v>
      </c>
      <c r="H28" s="44">
        <v>300</v>
      </c>
      <c r="I28" s="5" t="s">
        <v>211</v>
      </c>
      <c r="J28" s="4"/>
      <c r="K28" s="4"/>
      <c r="L28" s="4"/>
      <c r="M28" s="4"/>
      <c r="N28" s="4"/>
    </row>
    <row r="29" spans="1:14" ht="58.5" customHeight="1" x14ac:dyDescent="0.25">
      <c r="A29" s="3" t="s">
        <v>155</v>
      </c>
      <c r="B29" s="23" t="s">
        <v>120</v>
      </c>
      <c r="C29" s="6" t="s">
        <v>138</v>
      </c>
      <c r="D29" s="16" t="s">
        <v>189</v>
      </c>
      <c r="E29" s="3">
        <v>500</v>
      </c>
      <c r="F29" s="17">
        <v>500</v>
      </c>
      <c r="G29" s="17">
        <v>500</v>
      </c>
      <c r="H29" s="17">
        <v>1500</v>
      </c>
      <c r="I29" s="47" t="s">
        <v>224</v>
      </c>
      <c r="J29" s="4"/>
      <c r="K29" s="4"/>
      <c r="L29" s="4"/>
      <c r="M29" s="4"/>
      <c r="N29" s="4"/>
    </row>
    <row r="30" spans="1:14" ht="332.25" customHeight="1" x14ac:dyDescent="0.25">
      <c r="A30" s="3" t="s">
        <v>156</v>
      </c>
      <c r="B30" s="6" t="s">
        <v>134</v>
      </c>
      <c r="C30" s="18" t="s">
        <v>138</v>
      </c>
      <c r="D30" s="16" t="s">
        <v>189</v>
      </c>
      <c r="E30" s="3">
        <v>300</v>
      </c>
      <c r="F30" s="17">
        <v>400</v>
      </c>
      <c r="G30" s="17">
        <v>500</v>
      </c>
      <c r="H30" s="17">
        <v>1200</v>
      </c>
      <c r="I30" s="47" t="s">
        <v>225</v>
      </c>
      <c r="J30" s="4"/>
      <c r="K30" s="4"/>
      <c r="L30" s="4"/>
      <c r="M30" s="4"/>
      <c r="N30" s="4"/>
    </row>
    <row r="31" spans="1:14" x14ac:dyDescent="0.25">
      <c r="A31" s="8" t="s">
        <v>108</v>
      </c>
      <c r="B31" s="53" t="s">
        <v>107</v>
      </c>
      <c r="C31" s="53"/>
      <c r="D31" s="53"/>
      <c r="E31" s="7">
        <f>E32+E35+E36+E33+E34+E37</f>
        <v>1323</v>
      </c>
      <c r="F31" s="7">
        <f t="shared" ref="F31:H31" si="6">F32+F35+F36+F33+F34+F37</f>
        <v>1305</v>
      </c>
      <c r="G31" s="7">
        <f t="shared" si="6"/>
        <v>1310</v>
      </c>
      <c r="H31" s="7">
        <f t="shared" si="6"/>
        <v>3938</v>
      </c>
      <c r="I31" s="34"/>
      <c r="J31" s="4"/>
      <c r="K31" s="4"/>
      <c r="L31" s="4"/>
      <c r="M31" s="4"/>
      <c r="N31" s="4"/>
    </row>
    <row r="32" spans="1:14" ht="201" customHeight="1" x14ac:dyDescent="0.25">
      <c r="A32" s="3" t="s">
        <v>124</v>
      </c>
      <c r="B32" s="6" t="s">
        <v>121</v>
      </c>
      <c r="C32" s="18" t="s">
        <v>137</v>
      </c>
      <c r="D32" s="16" t="s">
        <v>188</v>
      </c>
      <c r="E32" s="3">
        <v>500</v>
      </c>
      <c r="F32" s="17">
        <v>500</v>
      </c>
      <c r="G32" s="17">
        <v>500</v>
      </c>
      <c r="H32" s="17">
        <v>1500</v>
      </c>
      <c r="I32" s="5" t="s">
        <v>179</v>
      </c>
      <c r="J32" s="4"/>
      <c r="K32" s="4"/>
      <c r="L32" s="4"/>
      <c r="M32" s="4"/>
      <c r="N32" s="4"/>
    </row>
    <row r="33" spans="1:14" ht="122.25" customHeight="1" x14ac:dyDescent="0.3">
      <c r="A33" s="3" t="s">
        <v>125</v>
      </c>
      <c r="B33" s="5" t="s">
        <v>103</v>
      </c>
      <c r="C33" s="18" t="s">
        <v>137</v>
      </c>
      <c r="D33" s="16" t="s">
        <v>152</v>
      </c>
      <c r="E33" s="3">
        <v>20</v>
      </c>
      <c r="F33" s="17">
        <v>20</v>
      </c>
      <c r="G33" s="17">
        <v>20</v>
      </c>
      <c r="H33" s="17">
        <v>60</v>
      </c>
      <c r="I33" s="37" t="s">
        <v>168</v>
      </c>
      <c r="J33" s="4"/>
      <c r="K33" s="4"/>
      <c r="L33" s="4"/>
      <c r="M33" s="4"/>
      <c r="N33" s="4"/>
    </row>
    <row r="34" spans="1:14" ht="72.75" customHeight="1" x14ac:dyDescent="0.25">
      <c r="A34" s="3" t="s">
        <v>126</v>
      </c>
      <c r="B34" s="24" t="s">
        <v>122</v>
      </c>
      <c r="C34" s="18" t="s">
        <v>159</v>
      </c>
      <c r="D34" s="16" t="s">
        <v>188</v>
      </c>
      <c r="E34" s="3">
        <v>30</v>
      </c>
      <c r="F34" s="17">
        <v>35</v>
      </c>
      <c r="G34" s="17">
        <v>40</v>
      </c>
      <c r="H34" s="17">
        <v>105</v>
      </c>
      <c r="I34" s="5" t="s">
        <v>182</v>
      </c>
      <c r="J34" s="4"/>
      <c r="K34" s="4"/>
      <c r="L34" s="4"/>
      <c r="M34" s="4"/>
      <c r="N34" s="4"/>
    </row>
    <row r="35" spans="1:14" ht="159" customHeight="1" x14ac:dyDescent="0.25">
      <c r="A35" s="3" t="s">
        <v>125</v>
      </c>
      <c r="B35" s="40" t="s">
        <v>123</v>
      </c>
      <c r="C35" s="16" t="s">
        <v>140</v>
      </c>
      <c r="D35" s="5" t="s">
        <v>188</v>
      </c>
      <c r="E35" s="3">
        <v>300</v>
      </c>
      <c r="F35" s="39">
        <v>300</v>
      </c>
      <c r="G35" s="39">
        <v>300</v>
      </c>
      <c r="H35" s="39">
        <v>900</v>
      </c>
      <c r="I35" s="5" t="s">
        <v>170</v>
      </c>
      <c r="J35" s="4"/>
      <c r="K35" s="4"/>
      <c r="L35" s="4"/>
      <c r="M35" s="4"/>
      <c r="N35" s="4"/>
    </row>
    <row r="36" spans="1:14" ht="138.75" customHeight="1" x14ac:dyDescent="0.25">
      <c r="A36" s="3" t="s">
        <v>126</v>
      </c>
      <c r="B36" s="41" t="s">
        <v>135</v>
      </c>
      <c r="C36" s="16" t="s">
        <v>138</v>
      </c>
      <c r="D36" s="5" t="s">
        <v>152</v>
      </c>
      <c r="E36" s="3">
        <v>200</v>
      </c>
      <c r="F36" s="39">
        <v>200</v>
      </c>
      <c r="G36" s="39">
        <v>200</v>
      </c>
      <c r="H36" s="39">
        <v>600</v>
      </c>
      <c r="I36" s="5" t="s">
        <v>226</v>
      </c>
      <c r="J36" s="4"/>
      <c r="K36" s="4"/>
      <c r="L36" s="4"/>
      <c r="M36" s="4"/>
      <c r="N36" s="4"/>
    </row>
    <row r="37" spans="1:14" ht="132.75" customHeight="1" x14ac:dyDescent="0.25">
      <c r="A37" s="3" t="s">
        <v>128</v>
      </c>
      <c r="B37" s="40" t="s">
        <v>136</v>
      </c>
      <c r="C37" s="16" t="s">
        <v>169</v>
      </c>
      <c r="D37" s="5" t="s">
        <v>152</v>
      </c>
      <c r="E37" s="3">
        <v>273</v>
      </c>
      <c r="F37" s="39">
        <v>250</v>
      </c>
      <c r="G37" s="39">
        <v>250</v>
      </c>
      <c r="H37" s="39">
        <v>773</v>
      </c>
      <c r="I37" s="5" t="s">
        <v>171</v>
      </c>
      <c r="J37" s="4"/>
      <c r="K37" s="4"/>
      <c r="L37" s="4"/>
      <c r="M37" s="4"/>
      <c r="N37" s="4"/>
    </row>
    <row r="38" spans="1:14" ht="141.75" customHeight="1" x14ac:dyDescent="0.25">
      <c r="A38" s="8" t="s">
        <v>127</v>
      </c>
      <c r="B38" s="50" t="s">
        <v>109</v>
      </c>
      <c r="C38" s="51"/>
      <c r="D38" s="52"/>
      <c r="E38" s="7">
        <v>1</v>
      </c>
      <c r="F38" s="8">
        <v>2</v>
      </c>
      <c r="G38" s="8">
        <v>3</v>
      </c>
      <c r="H38" s="8">
        <v>5</v>
      </c>
      <c r="I38" s="5" t="s">
        <v>227</v>
      </c>
      <c r="J38" s="4"/>
      <c r="K38" s="4"/>
      <c r="L38" s="4"/>
      <c r="M38" s="4"/>
      <c r="N38" s="4"/>
    </row>
    <row r="39" spans="1:14" s="30" customFormat="1" ht="21" x14ac:dyDescent="0.35">
      <c r="A39" s="25" t="s">
        <v>4</v>
      </c>
      <c r="B39" s="57" t="s">
        <v>6</v>
      </c>
      <c r="C39" s="57"/>
      <c r="D39" s="57"/>
      <c r="E39" s="26">
        <f>E40+E48+E70+E80</f>
        <v>26309</v>
      </c>
      <c r="F39" s="26">
        <f t="shared" ref="F39:H39" si="7">F40+F48+F70+F80</f>
        <v>12604</v>
      </c>
      <c r="G39" s="26">
        <f t="shared" si="7"/>
        <v>11379</v>
      </c>
      <c r="H39" s="26">
        <f t="shared" si="7"/>
        <v>49824</v>
      </c>
      <c r="I39" s="25"/>
      <c r="J39" s="29"/>
      <c r="K39" s="29"/>
      <c r="L39" s="29"/>
      <c r="M39" s="29"/>
      <c r="N39" s="29"/>
    </row>
    <row r="40" spans="1:14" s="11" customFormat="1" x14ac:dyDescent="0.3">
      <c r="A40" s="8" t="s">
        <v>0</v>
      </c>
      <c r="B40" s="50" t="s">
        <v>7</v>
      </c>
      <c r="C40" s="51"/>
      <c r="D40" s="52"/>
      <c r="E40" s="7">
        <f>SUM(E41:E47)</f>
        <v>2935</v>
      </c>
      <c r="F40" s="7">
        <f t="shared" ref="F40:H40" si="8">SUM(F41:F47)</f>
        <v>2260</v>
      </c>
      <c r="G40" s="7">
        <f t="shared" si="8"/>
        <v>2260</v>
      </c>
      <c r="H40" s="7">
        <f t="shared" si="8"/>
        <v>6987</v>
      </c>
      <c r="I40" s="8"/>
      <c r="J40" s="9"/>
      <c r="K40" s="9"/>
      <c r="L40" s="9"/>
      <c r="M40" s="9"/>
      <c r="N40" s="9"/>
    </row>
    <row r="41" spans="1:14" ht="56.25" x14ac:dyDescent="0.25">
      <c r="A41" s="3" t="s">
        <v>8</v>
      </c>
      <c r="B41" s="5" t="s">
        <v>13</v>
      </c>
      <c r="C41" s="16" t="s">
        <v>141</v>
      </c>
      <c r="D41" s="5">
        <v>2018</v>
      </c>
      <c r="E41" s="3">
        <v>1320</v>
      </c>
      <c r="F41" s="3">
        <v>2260</v>
      </c>
      <c r="G41" s="3">
        <v>2260</v>
      </c>
      <c r="H41" s="3">
        <f>E41+F41+G41</f>
        <v>5840</v>
      </c>
      <c r="I41" s="3" t="s">
        <v>228</v>
      </c>
    </row>
    <row r="42" spans="1:14" ht="28.5" customHeight="1" x14ac:dyDescent="0.25">
      <c r="A42" s="3" t="s">
        <v>14</v>
      </c>
      <c r="B42" s="5" t="s">
        <v>20</v>
      </c>
      <c r="C42" s="16" t="s">
        <v>142</v>
      </c>
      <c r="D42" s="16" t="s">
        <v>158</v>
      </c>
      <c r="E42" s="3"/>
      <c r="F42" s="3"/>
      <c r="G42" s="3"/>
      <c r="H42" s="3"/>
      <c r="I42" s="3" t="s">
        <v>193</v>
      </c>
    </row>
    <row r="43" spans="1:14" ht="96" customHeight="1" x14ac:dyDescent="0.25">
      <c r="A43" s="3" t="s">
        <v>46</v>
      </c>
      <c r="B43" s="5" t="s">
        <v>33</v>
      </c>
      <c r="C43" s="16" t="s">
        <v>141</v>
      </c>
      <c r="D43" s="16">
        <v>2018</v>
      </c>
      <c r="E43" s="3"/>
      <c r="F43" s="3"/>
      <c r="G43" s="3"/>
      <c r="H43" s="3"/>
      <c r="I43" s="3" t="s">
        <v>194</v>
      </c>
    </row>
    <row r="44" spans="1:14" ht="168.75" customHeight="1" x14ac:dyDescent="0.25">
      <c r="A44" s="3" t="s">
        <v>48</v>
      </c>
      <c r="B44" s="6" t="s">
        <v>47</v>
      </c>
      <c r="C44" s="18" t="s">
        <v>141</v>
      </c>
      <c r="D44" s="16">
        <v>2018</v>
      </c>
      <c r="E44" s="3">
        <v>1147</v>
      </c>
      <c r="F44" s="3">
        <v>0</v>
      </c>
      <c r="G44" s="3">
        <v>0</v>
      </c>
      <c r="H44" s="3">
        <v>1147</v>
      </c>
      <c r="I44" s="3" t="s">
        <v>202</v>
      </c>
    </row>
    <row r="45" spans="1:14" ht="56.25" x14ac:dyDescent="0.25">
      <c r="A45" s="3" t="s">
        <v>49</v>
      </c>
      <c r="B45" s="5" t="s">
        <v>98</v>
      </c>
      <c r="C45" s="16" t="s">
        <v>143</v>
      </c>
      <c r="D45" s="5" t="s">
        <v>184</v>
      </c>
      <c r="E45" s="3"/>
      <c r="F45" s="3"/>
      <c r="G45" s="3"/>
      <c r="H45" s="3"/>
      <c r="I45" s="3" t="s">
        <v>183</v>
      </c>
    </row>
    <row r="46" spans="1:14" ht="76.5" customHeight="1" x14ac:dyDescent="0.25">
      <c r="A46" s="3" t="s">
        <v>50</v>
      </c>
      <c r="B46" s="5" t="s">
        <v>29</v>
      </c>
      <c r="C46" s="16" t="s">
        <v>144</v>
      </c>
      <c r="D46" s="16">
        <v>2018</v>
      </c>
      <c r="E46" s="3">
        <v>468</v>
      </c>
      <c r="F46" s="3"/>
      <c r="G46" s="3"/>
      <c r="H46" s="3"/>
      <c r="I46" s="3" t="s">
        <v>203</v>
      </c>
    </row>
    <row r="47" spans="1:14" ht="37.5" x14ac:dyDescent="0.25">
      <c r="A47" s="3" t="s">
        <v>51</v>
      </c>
      <c r="B47" s="6" t="s">
        <v>52</v>
      </c>
      <c r="C47" s="18" t="s">
        <v>141</v>
      </c>
      <c r="D47" s="16" t="s">
        <v>187</v>
      </c>
      <c r="E47" s="3"/>
      <c r="F47" s="3"/>
      <c r="G47" s="3"/>
      <c r="H47" s="3"/>
      <c r="I47" s="3" t="s">
        <v>195</v>
      </c>
    </row>
    <row r="48" spans="1:14" s="10" customFormat="1" x14ac:dyDescent="0.25">
      <c r="A48" s="8" t="s">
        <v>53</v>
      </c>
      <c r="B48" s="53" t="s">
        <v>12</v>
      </c>
      <c r="C48" s="53"/>
      <c r="D48" s="53"/>
      <c r="E48" s="7">
        <f>SUM(E49:E68)</f>
        <v>20326</v>
      </c>
      <c r="F48" s="7">
        <f t="shared" ref="F48:H48" si="9">SUM(F49:F68)</f>
        <v>9644</v>
      </c>
      <c r="G48" s="7">
        <f t="shared" si="9"/>
        <v>8819</v>
      </c>
      <c r="H48" s="7">
        <f t="shared" si="9"/>
        <v>38789</v>
      </c>
      <c r="I48" s="7"/>
    </row>
    <row r="49" spans="1:9" ht="75" x14ac:dyDescent="0.25">
      <c r="A49" s="3" t="s">
        <v>56</v>
      </c>
      <c r="B49" s="6" t="s">
        <v>44</v>
      </c>
      <c r="C49" s="18" t="s">
        <v>145</v>
      </c>
      <c r="D49" s="16" t="s">
        <v>152</v>
      </c>
      <c r="E49" s="3">
        <v>2076</v>
      </c>
      <c r="F49" s="3">
        <v>1711</v>
      </c>
      <c r="G49" s="3">
        <v>1561</v>
      </c>
      <c r="H49" s="3">
        <f t="shared" ref="H49:H53" si="10">E49+F49+G49</f>
        <v>5348</v>
      </c>
      <c r="I49" s="3" t="s">
        <v>199</v>
      </c>
    </row>
    <row r="50" spans="1:9" ht="93.75" x14ac:dyDescent="0.25">
      <c r="A50" s="3" t="s">
        <v>57</v>
      </c>
      <c r="B50" s="6" t="s">
        <v>30</v>
      </c>
      <c r="C50" s="18" t="s">
        <v>146</v>
      </c>
      <c r="D50" s="16" t="s">
        <v>152</v>
      </c>
      <c r="E50" s="3">
        <v>312</v>
      </c>
      <c r="F50" s="3">
        <v>300</v>
      </c>
      <c r="G50" s="3">
        <v>300</v>
      </c>
      <c r="H50" s="3">
        <f t="shared" si="10"/>
        <v>912</v>
      </c>
      <c r="I50" s="3" t="s">
        <v>198</v>
      </c>
    </row>
    <row r="51" spans="1:9" ht="56.25" x14ac:dyDescent="0.25">
      <c r="A51" s="3" t="s">
        <v>58</v>
      </c>
      <c r="B51" s="5" t="s">
        <v>28</v>
      </c>
      <c r="C51" s="16" t="s">
        <v>138</v>
      </c>
      <c r="D51" s="16" t="s">
        <v>152</v>
      </c>
      <c r="E51" s="3">
        <f>12390+626+500</f>
        <v>13516</v>
      </c>
      <c r="F51" s="3">
        <v>2734</v>
      </c>
      <c r="G51" s="3">
        <v>2850</v>
      </c>
      <c r="H51" s="3">
        <f t="shared" si="10"/>
        <v>19100</v>
      </c>
      <c r="I51" s="3" t="s">
        <v>231</v>
      </c>
    </row>
    <row r="52" spans="1:9" ht="56.25" x14ac:dyDescent="0.25">
      <c r="A52" s="3" t="s">
        <v>59</v>
      </c>
      <c r="B52" s="5" t="s">
        <v>40</v>
      </c>
      <c r="C52" s="16" t="s">
        <v>145</v>
      </c>
      <c r="D52" s="16" t="s">
        <v>152</v>
      </c>
      <c r="E52" s="3">
        <v>10</v>
      </c>
      <c r="F52" s="3">
        <v>10</v>
      </c>
      <c r="G52" s="3">
        <v>10</v>
      </c>
      <c r="H52" s="3">
        <f t="shared" si="10"/>
        <v>30</v>
      </c>
      <c r="I52" s="3" t="s">
        <v>200</v>
      </c>
    </row>
    <row r="53" spans="1:9" ht="56.25" x14ac:dyDescent="0.25">
      <c r="A53" s="3" t="s">
        <v>60</v>
      </c>
      <c r="B53" s="5" t="s">
        <v>39</v>
      </c>
      <c r="C53" s="16" t="s">
        <v>145</v>
      </c>
      <c r="D53" s="16" t="s">
        <v>152</v>
      </c>
      <c r="E53" s="3">
        <v>100</v>
      </c>
      <c r="F53" s="3">
        <v>150</v>
      </c>
      <c r="G53" s="3">
        <v>200</v>
      </c>
      <c r="H53" s="3">
        <f t="shared" si="10"/>
        <v>450</v>
      </c>
      <c r="I53" s="3" t="s">
        <v>201</v>
      </c>
    </row>
    <row r="54" spans="1:9" ht="56.25" x14ac:dyDescent="0.25">
      <c r="A54" s="3" t="s">
        <v>61</v>
      </c>
      <c r="B54" s="5" t="s">
        <v>172</v>
      </c>
      <c r="C54" s="16" t="s">
        <v>145</v>
      </c>
      <c r="D54" s="16" t="s">
        <v>152</v>
      </c>
      <c r="E54" s="3">
        <v>654</v>
      </c>
      <c r="F54" s="3">
        <v>1888</v>
      </c>
      <c r="G54" s="3">
        <v>1888</v>
      </c>
      <c r="H54" s="3">
        <f>E54+F54+G54</f>
        <v>4430</v>
      </c>
      <c r="I54" s="3" t="s">
        <v>205</v>
      </c>
    </row>
    <row r="55" spans="1:9" ht="210" x14ac:dyDescent="0.25">
      <c r="A55" s="3" t="s">
        <v>62</v>
      </c>
      <c r="B55" s="5" t="s">
        <v>27</v>
      </c>
      <c r="C55" s="16" t="s">
        <v>145</v>
      </c>
      <c r="D55" s="16" t="s">
        <v>184</v>
      </c>
      <c r="E55" s="3"/>
      <c r="F55" s="3"/>
      <c r="G55" s="3"/>
      <c r="H55" s="3"/>
      <c r="I55" s="42" t="s">
        <v>185</v>
      </c>
    </row>
    <row r="56" spans="1:9" ht="93.75" x14ac:dyDescent="0.25">
      <c r="A56" s="3" t="s">
        <v>63</v>
      </c>
      <c r="B56" s="6" t="s">
        <v>45</v>
      </c>
      <c r="C56" s="18" t="s">
        <v>145</v>
      </c>
      <c r="D56" s="16">
        <v>2018</v>
      </c>
      <c r="E56" s="3">
        <v>1842</v>
      </c>
      <c r="F56" s="3">
        <v>662</v>
      </c>
      <c r="G56" s="3">
        <v>0</v>
      </c>
      <c r="H56" s="3">
        <v>2504</v>
      </c>
      <c r="I56" s="43" t="s">
        <v>197</v>
      </c>
    </row>
    <row r="57" spans="1:9" ht="189" customHeight="1" x14ac:dyDescent="0.25">
      <c r="A57" s="3" t="s">
        <v>64</v>
      </c>
      <c r="B57" s="5" t="s">
        <v>69</v>
      </c>
      <c r="C57" s="16" t="s">
        <v>145</v>
      </c>
      <c r="D57" s="16" t="s">
        <v>157</v>
      </c>
      <c r="E57" s="3">
        <v>606</v>
      </c>
      <c r="F57" s="3">
        <v>479</v>
      </c>
      <c r="G57" s="3">
        <v>0</v>
      </c>
      <c r="H57" s="3">
        <v>1085</v>
      </c>
      <c r="I57" s="3" t="s">
        <v>204</v>
      </c>
    </row>
    <row r="58" spans="1:9" ht="225" x14ac:dyDescent="0.25">
      <c r="A58" s="3" t="s">
        <v>65</v>
      </c>
      <c r="B58" s="5" t="s">
        <v>36</v>
      </c>
      <c r="C58" s="16" t="s">
        <v>145</v>
      </c>
      <c r="D58" s="16" t="s">
        <v>187</v>
      </c>
      <c r="E58" s="3">
        <v>0</v>
      </c>
      <c r="F58" s="3">
        <v>0</v>
      </c>
      <c r="G58" s="3">
        <v>0</v>
      </c>
      <c r="H58" s="3">
        <v>0</v>
      </c>
      <c r="I58" s="3" t="s">
        <v>186</v>
      </c>
    </row>
    <row r="59" spans="1:9" ht="56.25" x14ac:dyDescent="0.25">
      <c r="A59" s="3" t="s">
        <v>66</v>
      </c>
      <c r="B59" s="6" t="s">
        <v>54</v>
      </c>
      <c r="C59" s="18" t="s">
        <v>145</v>
      </c>
      <c r="D59" s="5" t="s">
        <v>152</v>
      </c>
      <c r="E59" s="3">
        <v>10</v>
      </c>
      <c r="F59" s="3">
        <v>10</v>
      </c>
      <c r="G59" s="3">
        <v>10</v>
      </c>
      <c r="H59" s="3">
        <v>30</v>
      </c>
      <c r="I59" s="3" t="s">
        <v>229</v>
      </c>
    </row>
    <row r="60" spans="1:9" ht="56.25" x14ac:dyDescent="0.25">
      <c r="A60" s="3" t="s">
        <v>67</v>
      </c>
      <c r="B60" s="6" t="s">
        <v>55</v>
      </c>
      <c r="C60" s="18" t="s">
        <v>145</v>
      </c>
      <c r="D60" s="16" t="s">
        <v>152</v>
      </c>
      <c r="E60" s="3">
        <v>1200</v>
      </c>
      <c r="F60" s="3">
        <v>1200</v>
      </c>
      <c r="G60" s="3">
        <v>1200</v>
      </c>
      <c r="H60" s="3">
        <v>3600</v>
      </c>
      <c r="I60" s="3" t="s">
        <v>230</v>
      </c>
    </row>
    <row r="61" spans="1:9" ht="116.25" customHeight="1" x14ac:dyDescent="0.25">
      <c r="A61" s="3" t="s">
        <v>68</v>
      </c>
      <c r="B61" s="5" t="s">
        <v>26</v>
      </c>
      <c r="C61" s="16" t="s">
        <v>145</v>
      </c>
      <c r="D61" s="5" t="s">
        <v>184</v>
      </c>
      <c r="E61" s="3"/>
      <c r="F61" s="3"/>
      <c r="G61" s="3"/>
      <c r="H61" s="3"/>
      <c r="I61" s="3" t="s">
        <v>183</v>
      </c>
    </row>
    <row r="62" spans="1:9" ht="56.25" x14ac:dyDescent="0.25">
      <c r="A62" s="3" t="s">
        <v>70</v>
      </c>
      <c r="B62" s="5" t="s">
        <v>99</v>
      </c>
      <c r="C62" s="16" t="s">
        <v>145</v>
      </c>
      <c r="D62" s="16" t="s">
        <v>158</v>
      </c>
      <c r="E62" s="3">
        <v>0</v>
      </c>
      <c r="F62" s="3">
        <v>500</v>
      </c>
      <c r="G62" s="3">
        <v>800</v>
      </c>
      <c r="H62" s="3">
        <v>1300</v>
      </c>
      <c r="I62" s="3" t="s">
        <v>208</v>
      </c>
    </row>
    <row r="63" spans="1:9" ht="56.25" x14ac:dyDescent="0.25">
      <c r="A63" s="3" t="s">
        <v>71</v>
      </c>
      <c r="B63" s="5" t="s">
        <v>100</v>
      </c>
      <c r="C63" s="16" t="s">
        <v>145</v>
      </c>
      <c r="D63" s="16">
        <v>2018</v>
      </c>
      <c r="E63" s="3"/>
      <c r="F63" s="3"/>
      <c r="G63" s="3"/>
      <c r="H63" s="3"/>
      <c r="I63" s="3" t="s">
        <v>209</v>
      </c>
    </row>
    <row r="64" spans="1:9" ht="105.75" customHeight="1" x14ac:dyDescent="0.25">
      <c r="A64" s="3" t="s">
        <v>72</v>
      </c>
      <c r="B64" s="5" t="s">
        <v>173</v>
      </c>
      <c r="C64" s="16"/>
      <c r="D64" s="16"/>
      <c r="E64" s="3"/>
      <c r="F64" s="3"/>
      <c r="G64" s="3"/>
      <c r="H64" s="3"/>
      <c r="I64" s="43" t="s">
        <v>196</v>
      </c>
    </row>
    <row r="65" spans="1:9" ht="56.25" x14ac:dyDescent="0.25">
      <c r="A65" s="3" t="s">
        <v>73</v>
      </c>
      <c r="B65" s="5" t="s">
        <v>43</v>
      </c>
      <c r="C65" s="16" t="s">
        <v>145</v>
      </c>
      <c r="D65" s="16"/>
      <c r="E65" s="3"/>
      <c r="F65" s="3"/>
      <c r="G65" s="3"/>
      <c r="H65" s="3"/>
      <c r="I65" s="3" t="s">
        <v>206</v>
      </c>
    </row>
    <row r="66" spans="1:9" ht="52.5" customHeight="1" x14ac:dyDescent="0.25">
      <c r="A66" s="3" t="s">
        <v>74</v>
      </c>
      <c r="B66" s="5" t="s">
        <v>102</v>
      </c>
      <c r="C66" s="16" t="s">
        <v>145</v>
      </c>
      <c r="D66" s="16"/>
      <c r="E66" s="3"/>
      <c r="F66" s="3"/>
      <c r="G66" s="3"/>
      <c r="H66" s="3"/>
      <c r="I66" s="3" t="s">
        <v>207</v>
      </c>
    </row>
    <row r="67" spans="1:9" ht="94.5" x14ac:dyDescent="0.25">
      <c r="A67" s="3" t="s">
        <v>75</v>
      </c>
      <c r="B67" s="5" t="s">
        <v>25</v>
      </c>
      <c r="C67" s="16" t="s">
        <v>145</v>
      </c>
      <c r="D67" s="16" t="s">
        <v>152</v>
      </c>
      <c r="E67" s="3"/>
      <c r="F67" s="3"/>
      <c r="G67" s="3"/>
      <c r="H67" s="3"/>
      <c r="I67" s="43" t="s">
        <v>191</v>
      </c>
    </row>
    <row r="68" spans="1:9" ht="56.25" x14ac:dyDescent="0.25">
      <c r="A68" s="3" t="s">
        <v>76</v>
      </c>
      <c r="B68" s="5" t="s">
        <v>31</v>
      </c>
      <c r="C68" s="16" t="s">
        <v>145</v>
      </c>
      <c r="D68" s="5">
        <v>2020</v>
      </c>
      <c r="E68" s="3"/>
      <c r="F68" s="3"/>
      <c r="G68" s="3"/>
      <c r="H68" s="3"/>
      <c r="I68" s="3" t="s">
        <v>210</v>
      </c>
    </row>
    <row r="69" spans="1:9" ht="56.25" x14ac:dyDescent="0.25">
      <c r="A69" s="3" t="s">
        <v>77</v>
      </c>
      <c r="B69" s="6" t="s">
        <v>32</v>
      </c>
      <c r="C69" s="16" t="s">
        <v>145</v>
      </c>
      <c r="D69" s="5"/>
      <c r="E69" s="3"/>
      <c r="F69" s="3"/>
      <c r="G69" s="3"/>
      <c r="H69" s="3"/>
      <c r="I69" s="3" t="s">
        <v>192</v>
      </c>
    </row>
    <row r="70" spans="1:9" s="10" customFormat="1" x14ac:dyDescent="0.25">
      <c r="A70" s="8" t="s">
        <v>79</v>
      </c>
      <c r="B70" s="50" t="s">
        <v>23</v>
      </c>
      <c r="C70" s="51"/>
      <c r="D70" s="52"/>
      <c r="E70" s="7">
        <f>SUM(E71:E79)</f>
        <v>2500</v>
      </c>
      <c r="F70" s="7">
        <f t="shared" ref="F70:H70" si="11">SUM(F71:F79)</f>
        <v>650</v>
      </c>
      <c r="G70" s="7">
        <f t="shared" si="11"/>
        <v>250</v>
      </c>
      <c r="H70" s="7">
        <f t="shared" si="11"/>
        <v>3400</v>
      </c>
      <c r="I70" s="7"/>
    </row>
    <row r="71" spans="1:9" ht="121.5" customHeight="1" x14ac:dyDescent="0.25">
      <c r="A71" s="3" t="s">
        <v>81</v>
      </c>
      <c r="B71" s="6" t="s">
        <v>42</v>
      </c>
      <c r="C71" s="18" t="s">
        <v>147</v>
      </c>
      <c r="D71" s="5" t="s">
        <v>174</v>
      </c>
      <c r="E71" s="3">
        <v>2500</v>
      </c>
      <c r="F71" s="3">
        <v>600</v>
      </c>
      <c r="G71" s="3">
        <v>200</v>
      </c>
      <c r="H71" s="3">
        <f>E71+F71+G71</f>
        <v>3300</v>
      </c>
      <c r="I71" s="3" t="s">
        <v>180</v>
      </c>
    </row>
    <row r="72" spans="1:9" ht="56.25" x14ac:dyDescent="0.25">
      <c r="A72" s="3" t="s">
        <v>82</v>
      </c>
      <c r="B72" s="6" t="s">
        <v>41</v>
      </c>
      <c r="C72" s="18" t="s">
        <v>139</v>
      </c>
      <c r="D72" s="5" t="s">
        <v>236</v>
      </c>
      <c r="E72" s="3"/>
      <c r="F72" s="3"/>
      <c r="G72" s="3" t="s">
        <v>232</v>
      </c>
      <c r="H72" s="3"/>
      <c r="I72" s="49" t="s">
        <v>235</v>
      </c>
    </row>
    <row r="73" spans="1:9" ht="37.5" x14ac:dyDescent="0.25">
      <c r="A73" s="3" t="s">
        <v>83</v>
      </c>
      <c r="B73" s="5" t="s">
        <v>37</v>
      </c>
      <c r="C73" s="18" t="s">
        <v>139</v>
      </c>
      <c r="D73" s="5" t="s">
        <v>233</v>
      </c>
      <c r="E73" s="3"/>
      <c r="F73" s="3">
        <v>50</v>
      </c>
      <c r="G73" s="3">
        <v>50</v>
      </c>
      <c r="H73" s="3">
        <v>100</v>
      </c>
      <c r="I73" s="3"/>
    </row>
    <row r="74" spans="1:9" ht="37.5" x14ac:dyDescent="0.25">
      <c r="A74" s="3" t="s">
        <v>84</v>
      </c>
      <c r="B74" s="6" t="s">
        <v>38</v>
      </c>
      <c r="C74" s="18" t="s">
        <v>139</v>
      </c>
      <c r="D74" s="5"/>
      <c r="E74" s="3" t="s">
        <v>232</v>
      </c>
      <c r="F74" s="3"/>
      <c r="G74" s="3"/>
      <c r="H74" s="3"/>
      <c r="I74" s="3"/>
    </row>
    <row r="75" spans="1:9" ht="81.75" customHeight="1" x14ac:dyDescent="0.25">
      <c r="A75" s="3" t="s">
        <v>85</v>
      </c>
      <c r="B75" s="6" t="s">
        <v>34</v>
      </c>
      <c r="C75" s="18" t="s">
        <v>139</v>
      </c>
      <c r="D75" s="5" t="s">
        <v>237</v>
      </c>
      <c r="E75" s="3" t="s">
        <v>232</v>
      </c>
      <c r="F75" s="3" t="s">
        <v>232</v>
      </c>
      <c r="G75" s="3" t="s">
        <v>232</v>
      </c>
      <c r="H75" s="3"/>
      <c r="I75" s="3"/>
    </row>
    <row r="76" spans="1:9" ht="42.75" customHeight="1" x14ac:dyDescent="0.25">
      <c r="A76" s="3" t="s">
        <v>86</v>
      </c>
      <c r="B76" s="6" t="s">
        <v>35</v>
      </c>
      <c r="C76" s="18" t="s">
        <v>139</v>
      </c>
      <c r="D76" s="5" t="s">
        <v>238</v>
      </c>
      <c r="E76" s="3"/>
      <c r="F76" s="3" t="s">
        <v>232</v>
      </c>
      <c r="G76" s="3" t="s">
        <v>232</v>
      </c>
      <c r="H76" s="3"/>
      <c r="I76" s="3"/>
    </row>
    <row r="77" spans="1:9" ht="93.75" x14ac:dyDescent="0.25">
      <c r="A77" s="3" t="s">
        <v>87</v>
      </c>
      <c r="B77" s="5" t="s">
        <v>24</v>
      </c>
      <c r="C77" s="16" t="s">
        <v>148</v>
      </c>
      <c r="D77" s="5"/>
      <c r="E77" s="3" t="s">
        <v>232</v>
      </c>
      <c r="F77" s="3"/>
      <c r="G77" s="3"/>
      <c r="H77" s="3"/>
      <c r="I77" s="3" t="s">
        <v>234</v>
      </c>
    </row>
    <row r="78" spans="1:9" ht="81.75" customHeight="1" x14ac:dyDescent="0.25">
      <c r="A78" s="3" t="s">
        <v>94</v>
      </c>
      <c r="B78" s="6" t="s">
        <v>93</v>
      </c>
      <c r="C78" s="18" t="s">
        <v>139</v>
      </c>
      <c r="D78" s="5"/>
      <c r="E78" s="3"/>
      <c r="F78" s="3"/>
      <c r="G78" s="3"/>
      <c r="H78" s="3"/>
      <c r="I78" s="3"/>
    </row>
    <row r="79" spans="1:9" ht="82.5" customHeight="1" x14ac:dyDescent="0.25">
      <c r="A79" s="3" t="s">
        <v>95</v>
      </c>
      <c r="B79" s="5" t="s">
        <v>78</v>
      </c>
      <c r="C79" s="16" t="s">
        <v>139</v>
      </c>
      <c r="D79" s="5"/>
      <c r="E79" s="3"/>
      <c r="F79" s="3"/>
      <c r="G79" s="3"/>
      <c r="H79" s="3"/>
      <c r="I79" s="3"/>
    </row>
    <row r="80" spans="1:9" s="10" customFormat="1" x14ac:dyDescent="0.25">
      <c r="A80" s="8" t="s">
        <v>80</v>
      </c>
      <c r="B80" s="53" t="s">
        <v>11</v>
      </c>
      <c r="C80" s="53"/>
      <c r="D80" s="53"/>
      <c r="E80" s="7">
        <f>E83+E84</f>
        <v>548</v>
      </c>
      <c r="F80" s="7">
        <f t="shared" ref="F80:H80" si="12">F83+F84</f>
        <v>50</v>
      </c>
      <c r="G80" s="7">
        <f t="shared" si="12"/>
        <v>50</v>
      </c>
      <c r="H80" s="7">
        <f t="shared" si="12"/>
        <v>648</v>
      </c>
      <c r="I80" s="7"/>
    </row>
    <row r="81" spans="1:9" ht="56.25" x14ac:dyDescent="0.25">
      <c r="A81" s="3" t="s">
        <v>88</v>
      </c>
      <c r="B81" s="6" t="s">
        <v>21</v>
      </c>
      <c r="C81" s="18" t="s">
        <v>140</v>
      </c>
      <c r="D81" s="6" t="s">
        <v>174</v>
      </c>
      <c r="E81" s="3"/>
      <c r="F81" s="3"/>
      <c r="G81" s="3"/>
      <c r="H81" s="3"/>
      <c r="I81" s="3"/>
    </row>
    <row r="82" spans="1:9" ht="42" customHeight="1" x14ac:dyDescent="0.25">
      <c r="A82" s="31" t="s">
        <v>151</v>
      </c>
      <c r="B82" s="5" t="s">
        <v>10</v>
      </c>
      <c r="C82" s="16" t="s">
        <v>140</v>
      </c>
      <c r="D82" s="5" t="s">
        <v>152</v>
      </c>
      <c r="E82" s="3"/>
      <c r="F82" s="3"/>
      <c r="G82" s="3"/>
      <c r="H82" s="3"/>
      <c r="I82" s="3"/>
    </row>
    <row r="83" spans="1:9" ht="118.5" customHeight="1" x14ac:dyDescent="0.25">
      <c r="A83" s="31" t="s">
        <v>153</v>
      </c>
      <c r="B83" s="5" t="s">
        <v>9</v>
      </c>
      <c r="C83" s="16" t="s">
        <v>140</v>
      </c>
      <c r="D83" s="5" t="s">
        <v>149</v>
      </c>
      <c r="E83" s="3">
        <v>50</v>
      </c>
      <c r="F83" s="3">
        <v>50</v>
      </c>
      <c r="G83" s="3">
        <v>50</v>
      </c>
      <c r="H83" s="3">
        <v>150</v>
      </c>
      <c r="I83" s="3" t="s">
        <v>181</v>
      </c>
    </row>
    <row r="84" spans="1:9" ht="37.5" x14ac:dyDescent="0.25">
      <c r="A84" s="31" t="s">
        <v>151</v>
      </c>
      <c r="B84" s="5" t="s">
        <v>22</v>
      </c>
      <c r="C84" s="16" t="s">
        <v>140</v>
      </c>
      <c r="D84" s="5">
        <v>2018</v>
      </c>
      <c r="E84" s="13">
        <v>498</v>
      </c>
      <c r="F84" s="3">
        <v>0</v>
      </c>
      <c r="G84" s="3">
        <v>0</v>
      </c>
      <c r="H84" s="3">
        <v>498</v>
      </c>
      <c r="I84" s="3" t="s">
        <v>180</v>
      </c>
    </row>
  </sheetData>
  <mergeCells count="25">
    <mergeCell ref="I3:I6"/>
    <mergeCell ref="I7:I9"/>
    <mergeCell ref="A2:H2"/>
    <mergeCell ref="A3:A4"/>
    <mergeCell ref="B3:B4"/>
    <mergeCell ref="C3:C4"/>
    <mergeCell ref="D3:D4"/>
    <mergeCell ref="E3:H3"/>
    <mergeCell ref="B5:D5"/>
    <mergeCell ref="B6:D6"/>
    <mergeCell ref="E7:E9"/>
    <mergeCell ref="F7:F9"/>
    <mergeCell ref="G7:G9"/>
    <mergeCell ref="H7:H9"/>
    <mergeCell ref="B70:D70"/>
    <mergeCell ref="B80:D80"/>
    <mergeCell ref="A7:A9"/>
    <mergeCell ref="B31:D31"/>
    <mergeCell ref="B38:D38"/>
    <mergeCell ref="B39:D39"/>
    <mergeCell ref="B12:D12"/>
    <mergeCell ref="B15:D15"/>
    <mergeCell ref="B23:D23"/>
    <mergeCell ref="B40:D40"/>
    <mergeCell ref="B48:D48"/>
  </mergeCells>
  <printOptions horizontalCentered="1"/>
  <pageMargins left="0.19685039370078741" right="0.19685039370078741" top="0.39370078740157483" bottom="0.23622047244094491" header="0.11811023622047245" footer="0.11811023622047245"/>
  <pageSetup paperSize="9" scale="59" fitToHeight="8" orientation="landscape" r:id="rId1"/>
  <rowBreaks count="1" manualBreakCount="1">
    <brk id="1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итог</vt:lpstr>
      <vt:lpstr>итог!Заголовки_для_печати</vt:lpstr>
      <vt:lpstr>итог!Область_печати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2020-09-18T05:01:49Z</dcterms:modified>
</cp:coreProperties>
</file>