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2600" tabRatio="325"/>
  </bookViews>
  <sheets>
    <sheet name="в постановление" sheetId="27" r:id="rId1"/>
  </sheets>
  <definedNames>
    <definedName name="_xlnm.Print_Titles" localSheetId="0">'в постановление'!$10:$12</definedName>
    <definedName name="_xlnm.Print_Area" localSheetId="0">'в постановление'!$A$2:$Q$45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27" l="1"/>
  <c r="J45" i="27"/>
  <c r="I44" i="27"/>
  <c r="J44" i="27"/>
  <c r="G37" i="27"/>
  <c r="H37" i="27"/>
  <c r="I37" i="27"/>
  <c r="J37" i="27"/>
  <c r="F37" i="27"/>
  <c r="I25" i="27"/>
  <c r="J25" i="27"/>
  <c r="G24" i="27"/>
  <c r="H24" i="27"/>
  <c r="I24" i="27"/>
  <c r="J24" i="27"/>
  <c r="F24" i="27"/>
  <c r="I21" i="27"/>
  <c r="J21" i="27"/>
  <c r="I16" i="27"/>
  <c r="J16" i="27"/>
  <c r="G21" i="27" l="1"/>
  <c r="H21" i="27"/>
  <c r="F21" i="27"/>
  <c r="G43" i="27" l="1"/>
  <c r="G44" i="27" s="1"/>
  <c r="H43" i="27"/>
  <c r="H44" i="27" s="1"/>
  <c r="F43" i="27"/>
  <c r="G31" i="27" l="1"/>
  <c r="H31" i="27"/>
  <c r="F31" i="27"/>
  <c r="F44" i="27" s="1"/>
  <c r="G16" i="27" l="1"/>
  <c r="H16" i="27"/>
  <c r="F16" i="27"/>
  <c r="H25" i="27" l="1"/>
  <c r="H45" i="27" s="1"/>
  <c r="G25" i="27"/>
  <c r="G45" i="27" s="1"/>
  <c r="F25" i="27"/>
  <c r="F45" i="27" s="1"/>
  <c r="F59" i="27" l="1"/>
  <c r="G59" i="27"/>
  <c r="H59" i="27" l="1"/>
</calcChain>
</file>

<file path=xl/sharedStrings.xml><?xml version="1.0" encoding="utf-8"?>
<sst xmlns="http://schemas.openxmlformats.org/spreadsheetml/2006/main" count="281" uniqueCount="129">
  <si>
    <t>Наименование мероприятия</t>
  </si>
  <si>
    <t>Механизм реализации</t>
  </si>
  <si>
    <t>Целевой показатель</t>
  </si>
  <si>
    <t>Единица измерения</t>
  </si>
  <si>
    <t>%</t>
  </si>
  <si>
    <t>да/нет</t>
  </si>
  <si>
    <t>да</t>
  </si>
  <si>
    <t>1.2.</t>
  </si>
  <si>
    <t>1.1.</t>
  </si>
  <si>
    <t>№ п/п</t>
  </si>
  <si>
    <t>х</t>
  </si>
  <si>
    <t>2.1.</t>
  </si>
  <si>
    <t>2.2.</t>
  </si>
  <si>
    <t>Х</t>
  </si>
  <si>
    <t>2.3.</t>
  </si>
  <si>
    <t>2022 год</t>
  </si>
  <si>
    <t>2023 год</t>
  </si>
  <si>
    <t xml:space="preserve">1. </t>
  </si>
  <si>
    <t>Ответственный исполнитель</t>
  </si>
  <si>
    <t>единиц</t>
  </si>
  <si>
    <t xml:space="preserve">Срок реализации                      </t>
  </si>
  <si>
    <t>подготовка предложений по снижению (отсутствию) задолженности</t>
  </si>
  <si>
    <t>2</t>
  </si>
  <si>
    <t>2.1.1.</t>
  </si>
  <si>
    <t>2.1.2.</t>
  </si>
  <si>
    <t>2.1.3.</t>
  </si>
  <si>
    <t>2.2.1.</t>
  </si>
  <si>
    <t>2.2.2.</t>
  </si>
  <si>
    <t>2.2.3.</t>
  </si>
  <si>
    <t>2.3.3.</t>
  </si>
  <si>
    <t>2.3.4.</t>
  </si>
  <si>
    <t>2.3.5.</t>
  </si>
  <si>
    <t>Оптимизация расходов в сфере муниципального управления</t>
  </si>
  <si>
    <t>Оптимизация расходов на обеспечение деятельности органов местного самоуправления</t>
  </si>
  <si>
    <t>Неустановление новых расходных обязательств, не связанных с решением вопросов, отнесенных Конституцией Российской Федерации и федеральными законами к полномочиям органов местного самоуправления</t>
  </si>
  <si>
    <t>Развитие системы предоставления муниципальных услуг, выполнения работ и функций</t>
  </si>
  <si>
    <t>Повышение эффективности расходов на оплату труда работников муниципальных учреждений</t>
  </si>
  <si>
    <t>степень достижения целевых показателей заработной платы отдельных категорий работников, установленных нормативными правовыми актами Республики Карелия</t>
  </si>
  <si>
    <t xml:space="preserve">Повышение эффективности расходов  </t>
  </si>
  <si>
    <t xml:space="preserve"> - </t>
  </si>
  <si>
    <t>Минимизация объемов авансирования оказываемых услуг, выполняемых работ, поставляемых товаров в рамках заключаемых муниципальных контрактов (договоров)</t>
  </si>
  <si>
    <t>Осуществление организации закупок товаров, работ и услуг с применением конкурентных процедур</t>
  </si>
  <si>
    <t>Приложение № 1</t>
  </si>
  <si>
    <t>проведение ответственной бюджетной политики в части принятия расходных обязательств</t>
  </si>
  <si>
    <t>мониторинг темпов роста расходов на оплату труда работников муниципальных учреждений, включая непревышение целевых показателей заработной платы отдельных категорий работников, установленных нормативными правовыми актами Республики Карелия</t>
  </si>
  <si>
    <t>снижение затрат муниципальных учреждений в результате внедрения энергосберегающих, энергоэффективных мероприятий в сопоставимых условиях</t>
  </si>
  <si>
    <t>наличие планов мероприятий по экономии всех видов коммунальных ресурсов с назначением ответственных за реализацию данных планов</t>
  </si>
  <si>
    <t>внедрение ограничения на включение в муниципальные контракты (договора) условий авансирования оказываемых услуг, выполняемых работ, поставляемых товаров</t>
  </si>
  <si>
    <t>определение эффекта от проведения закупок товаров, работ, услуг как разница между начальной (максимальной) ценой контракта и ценой, по которой был заключен контракт</t>
  </si>
  <si>
    <t>увеличение объема расходов за счет мобилизации доходов муниципальных бюджетных и автономных учреждений от приносящей доход деятельности в сравнении с предыдущим периодом</t>
  </si>
  <si>
    <t>непревышение установленных лимитов численности, уровня оплаты труда и фондов оплаты труда (за счет всех источников финансового обеспечения) АУП</t>
  </si>
  <si>
    <t xml:space="preserve">экономия энергоресурсов по отношению к предыдущему периоду </t>
  </si>
  <si>
    <t>Бюджетный эффект, тыс. руб.</t>
  </si>
  <si>
    <t>1.3.</t>
  </si>
  <si>
    <t>1.3.1.</t>
  </si>
  <si>
    <t>установление Решениями Советов муниципальных образований о бюджете на очередной финансовый год и на плановый период нормы о неувеличении численности работников органов местного самоуправления,
да/нет</t>
  </si>
  <si>
    <t>сокращение расходов к уровню 2020 года</t>
  </si>
  <si>
    <t>отсутствие нормативных правовых актов муниципальных образований Беломорского муниципального района, устанавливающих новые расходные обязательства, не связанные с решением вопросов, отнесенных Конституцией Российской Федерации и федеральными законами к полномочиям органов местного самоуправления</t>
  </si>
  <si>
    <t>Бюджетный эффект от реализации мероприятий по оптимизации расходов в сфере муниципального управления (2.1.)</t>
  </si>
  <si>
    <t>Бюджетный эффект от реализации мероприятий по повышению эффективности деятельности бюджетной сети (2.2.), в том числе:</t>
  </si>
  <si>
    <t>Бюджетный эффект от реализации мер по повышению эффективности расходов (2.3.)</t>
  </si>
  <si>
    <t>кВатт/Гкал/м.куб.</t>
  </si>
  <si>
    <t>11609,4/26,5/33,6</t>
  </si>
  <si>
    <t>12189,8/27,8/35,3</t>
  </si>
  <si>
    <t>12799,3/29,2/37</t>
  </si>
  <si>
    <t>Всего эффект от реализации Программы, в том числе:</t>
  </si>
  <si>
    <t>Итого бюджетный эффект от реализации мер по по оптимизации расходов бюджета Беломорского муниципального района (2.1., 2.2., 2.3.), в том числе:</t>
  </si>
  <si>
    <t>Администрация Туксинского сельского поселения</t>
  </si>
  <si>
    <t>1.1.1</t>
  </si>
  <si>
    <t>1.2.1.</t>
  </si>
  <si>
    <t>1.2.2.</t>
  </si>
  <si>
    <t>1.2.3.</t>
  </si>
  <si>
    <t xml:space="preserve">Бюджетный эффект от реализации мероприятий в сфере совершенствования налогового законодательства </t>
  </si>
  <si>
    <t>Постоянно в течение 2021-2023 годов</t>
  </si>
  <si>
    <t>Ежеквартально, в течение  2021-2023 годов</t>
  </si>
  <si>
    <t xml:space="preserve">соблюдение установленных лимитов численности, уровня оплаты труда и фондов оплаты труда (за счет всех источников финансового обеспечения) </t>
  </si>
  <si>
    <t xml:space="preserve">повышение качества и расширение перечня и объема востребованных муниципальных услуг (работ), не включенных в муниципальные задания, эффективное использование муниципального имущества муниципальными бюджетными  учреждениями, участие муниципальных учреждений в конкурсах благотворительных фондов на получение грантов </t>
  </si>
  <si>
    <t>В течение 2021-2023 годов</t>
  </si>
  <si>
    <t>Оптимизация расходов бюджета Туксинского сельского поселенияа в результате осуществления мероприятий по энергосбережению</t>
  </si>
  <si>
    <t xml:space="preserve">Увеличение объема расходов муниципальных бюджетных  учреждений за счет мобилизации доходов от предпринимательской и иной приносящей доход деятельности </t>
  </si>
  <si>
    <t>Постоянно, в течение 2021-2023 годов</t>
  </si>
  <si>
    <t>Постоянно, в течение 2019-2023 годов</t>
  </si>
  <si>
    <t xml:space="preserve">План мероприятий по оздоровлению муниципальных финансов Олонецкого городского поселения на период до 2026 года </t>
  </si>
  <si>
    <t>Утверждено</t>
  </si>
  <si>
    <t xml:space="preserve"> постановлением администрации Олонецкого национального</t>
  </si>
  <si>
    <t>Мероприятия, направленные на достижение бюджетного эффекта от деятельности по увеличению доходов бюджета Олонецкого городского поселения</t>
  </si>
  <si>
    <t>Увеличение доходов бюджета за счет имущественных налогов</t>
  </si>
  <si>
    <t>Переход на определение налоговой базы по налогу на имущество физических лиц исходя из кадастровой стоимости объектов налогообложения</t>
  </si>
  <si>
    <t>ежегодно в течение 2022-2026 годов</t>
  </si>
  <si>
    <t>Богданова Ю.В., Начальник Управления экономического развития</t>
  </si>
  <si>
    <t>2024 год</t>
  </si>
  <si>
    <t>2025 год</t>
  </si>
  <si>
    <t>2026 год</t>
  </si>
  <si>
    <t>Значение целевого показателя</t>
  </si>
  <si>
    <t>Повышение собираемости налоговых и неналоговых доходов</t>
  </si>
  <si>
    <t>Повышение эффективности претензионно-исковой работы по взысканию задолженности по арендной плате за земельные участки и имущество</t>
  </si>
  <si>
    <t>Активизации работы по проведению торгов по продаже муниципального имущества и земельных участков, находящихся в муниципальной собственности, а так же права заключения договоров аренды муниципального имущества и земельных участков, находящихся в муниципальной собственности</t>
  </si>
  <si>
    <t>Повышение собираемости неналоговых платежей в бюджет Олонецкого городского поселения</t>
  </si>
  <si>
    <t>Столярова Т.Н., Начальник финансового управления администрации</t>
  </si>
  <si>
    <t>Мероприятия по сокращению (предупреждению образования) просроченной дебиторской Олонецкого городского поселения</t>
  </si>
  <si>
    <t>Анализ причин возникновения и принятие плана сокращения дебиторской задолженности</t>
  </si>
  <si>
    <t>План сокращения дебиторской задолженности (Расчеты по доходам от платежей при пользовании природными ресурсами (аренда земли))</t>
  </si>
  <si>
    <t>Меры по оптимизации расходов бюджета Олонецкого городского поселения</t>
  </si>
  <si>
    <t>Оптимизация расходов на содержание Совета Олонецкого городского поселения</t>
  </si>
  <si>
    <t>Управление делами, Прохорова Н.Н.</t>
  </si>
  <si>
    <t>Сокращение доли неконкурентных процедур закупок (закупка у единственного поставщика) и увеличение доли закупок путем проведения открытых конкурсов в электронной форме, электронных аукционов, запросов котировок в электронной форме</t>
  </si>
  <si>
    <t>Сокращение материальных затрат (материальных ресурсов) на исполнение полномочии органа местного самоуправления</t>
  </si>
  <si>
    <t>Отдел закупок, Быкова Т.А.</t>
  </si>
  <si>
    <t>Повышение эффективности расходов</t>
  </si>
  <si>
    <t>Оптимизация расходов в части предоставления межбюджетного трансферта бюджету района на исполнение полномочий Олонецкого городского поселения по культурно-досуговому обслуживанию населения</t>
  </si>
  <si>
    <t>Управление социального развития, Сидорова А.М.</t>
  </si>
  <si>
    <t>Бюджетный эффект от реализации мероприятий в сфере повышения эффективности администрирования доходов бюджета Олонецкого городского поселения</t>
  </si>
  <si>
    <t>Бюджетный эффект от реализации мероприятий по сокращению (предупреждению образования) просроченной дебиторской и просроченной кредиторской задолженности Олонецкого городского поселения</t>
  </si>
  <si>
    <t>Итого бюджетный эффект от реализации мероприятий, направленных на достижение бюджетного эффекта от деятельности по увеличению доходов бюджета Олонецкого городского поселения</t>
  </si>
  <si>
    <t>Администрация Олонецкого национального муниципального района</t>
  </si>
  <si>
    <t xml:space="preserve">Предоставление расчета-обоснования к проекту бюджета </t>
  </si>
  <si>
    <t>увеличение поступлений в бюджет Олонецкого городского поселения в связи с переходом на налогообложение имущества физических лиц исходя из кадастровой стоимости объектов недвижимости</t>
  </si>
  <si>
    <t>динамика поступлений имущественных налогов</t>
  </si>
  <si>
    <t>% к уровню предыдущего года</t>
  </si>
  <si>
    <t>не менее 101,0</t>
  </si>
  <si>
    <t>взаимодействие с арендаторами, допустившими несвоевременную уплату обязательных платежей в бюджет Олонецкого городского поселения, взаимодействие с организациями  по вопросу сокращения задолженности по неналоговым доходам</t>
  </si>
  <si>
    <t xml:space="preserve">снижение (отсутствие) просроченной дебиторской задолженности по сравнению с уровнем предыдущего года </t>
  </si>
  <si>
    <t>не менее чем на 15</t>
  </si>
  <si>
    <t>организация работы по проведению торгов по продаже права заключения договоров аренды муниципального имущества и земельных участков, находящихся в муниципальной собственности</t>
  </si>
  <si>
    <t>рост неналоговых доходов</t>
  </si>
  <si>
    <t>взаимодействие с налогоплательщиками, допустившими несвоевременную уплату обязательных платежей в бюджет Олонецкого муниципального района, взаимодействие с организациями  по вопросу сокращения задолженности по неналоговым доходам в рамках Комиссии по мобилизации дополнительных доходов в бюджет района</t>
  </si>
  <si>
    <t>количество заседаний комиссии по мобилизации налоговых и неналоговых доходов в бюджетную систему и погашения задолженности в государственные внебюджетные фонды</t>
  </si>
  <si>
    <t xml:space="preserve"> муниципального района от     15.06.2021 года №753 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</si>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</sst>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49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49" fontId="8" fillId="0" borderId="28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9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49" fontId="6" fillId="0" borderId="17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49" fontId="8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top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164" fontId="8" fillId="0" borderId="20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top" wrapText="1"/>
    </xf>
    <xf numFmtId="164" fontId="8" fillId="0" borderId="2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64" fontId="6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2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3" fontId="14" fillId="0" borderId="36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left" vertical="center" wrapText="1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left" vertical="center" wrapText="1"/>
    </xf>
    <xf numFmtId="49" fontId="8" fillId="0" borderId="3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49" fontId="8" fillId="0" borderId="33" xfId="0" applyNumberFormat="1" applyFont="1" applyFill="1" applyBorder="1" applyAlignment="1">
      <alignment horizontal="left" vertical="center" wrapText="1"/>
    </xf>
    <xf numFmtId="49" fontId="8" fillId="0" borderId="34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49" fontId="8" fillId="0" borderId="3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top"/>
    </xf>
    <xf numFmtId="49" fontId="10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9" fontId="6" fillId="0" borderId="0" xfId="0" applyNumberFormat="1" applyFont="1" applyFill="1" applyAlignment="1">
      <alignment horizontal="righ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F6A4E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6"/>
  <sheetViews>
    <sheetView tabSelected="1" view="pageBreakPreview" topLeftCell="D1" zoomScale="60" zoomScaleNormal="60" workbookViewId="0">
      <selection activeCell="L2" sqref="L2"/>
    </sheetView>
  </sheetViews>
  <sheetFormatPr defaultColWidth="9.42578125" defaultRowHeight="18.75" x14ac:dyDescent="0.3"/>
  <cols>
    <col min="1" max="1" width="9.28515625" style="1" customWidth="1"/>
    <col min="2" max="2" width="50.42578125" style="2" customWidth="1"/>
    <col min="3" max="3" width="65.5703125" style="1" customWidth="1"/>
    <col min="4" max="4" width="22" style="1" customWidth="1"/>
    <col min="5" max="5" width="38" style="1" customWidth="1"/>
    <col min="6" max="6" width="16.28515625" style="3" customWidth="1"/>
    <col min="7" max="7" width="16" style="3" customWidth="1"/>
    <col min="8" max="10" width="15.28515625" style="3" customWidth="1"/>
    <col min="11" max="11" width="41.42578125" style="1" customWidth="1"/>
    <col min="12" max="12" width="17.7109375" style="1" customWidth="1"/>
    <col min="13" max="14" width="17.28515625" style="3" customWidth="1"/>
    <col min="15" max="17" width="17" style="3" customWidth="1"/>
    <col min="18" max="16384" width="9.42578125" style="5"/>
  </cols>
  <sheetData>
    <row r="1" spans="1:19" x14ac:dyDescent="0.3">
      <c r="M1" s="159" t="s">
        <v>42</v>
      </c>
      <c r="N1" s="159"/>
      <c r="O1" s="159"/>
      <c r="P1" s="159"/>
      <c r="Q1" s="159"/>
    </row>
    <row r="2" spans="1:19" ht="18" customHeight="1" x14ac:dyDescent="0.3">
      <c r="B2" s="160"/>
      <c r="C2" s="160"/>
      <c r="D2" s="160"/>
      <c r="E2" s="160"/>
      <c r="L2" s="1" t="s">
        <v>128</v>
      </c>
      <c r="M2" s="159" t="s">
        <v>83</v>
      </c>
      <c r="N2" s="159"/>
      <c r="O2" s="159"/>
      <c r="P2" s="159"/>
      <c r="Q2" s="159"/>
      <c r="R2" s="21"/>
    </row>
    <row r="3" spans="1:19" ht="18.75" customHeight="1" x14ac:dyDescent="0.3">
      <c r="K3" s="164" t="s">
        <v>84</v>
      </c>
      <c r="L3" s="164"/>
      <c r="M3" s="164"/>
      <c r="N3" s="164"/>
      <c r="O3" s="164"/>
      <c r="P3" s="164"/>
      <c r="Q3" s="164"/>
      <c r="R3" s="21"/>
    </row>
    <row r="4" spans="1:19" ht="18.75" customHeight="1" x14ac:dyDescent="0.3">
      <c r="K4" s="164" t="s">
        <v>127</v>
      </c>
      <c r="L4" s="164"/>
      <c r="M4" s="164"/>
      <c r="N4" s="164"/>
      <c r="O4" s="164"/>
      <c r="P4" s="164"/>
      <c r="Q4" s="164"/>
      <c r="R4" s="21"/>
    </row>
    <row r="5" spans="1:19" x14ac:dyDescent="0.3">
      <c r="M5" s="83"/>
      <c r="N5" s="84"/>
      <c r="O5" s="84"/>
      <c r="P5" s="92"/>
      <c r="Q5" s="92"/>
      <c r="R5" s="21"/>
    </row>
    <row r="6" spans="1:19" hidden="1" x14ac:dyDescent="0.3">
      <c r="M6" s="162"/>
      <c r="N6" s="163"/>
      <c r="O6" s="163"/>
      <c r="P6" s="52"/>
      <c r="Q6" s="21"/>
      <c r="R6" s="21"/>
    </row>
    <row r="7" spans="1:19" ht="18.75" customHeight="1" x14ac:dyDescent="0.3">
      <c r="A7" s="161" t="s">
        <v>82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5"/>
      <c r="Q7" s="5"/>
    </row>
    <row r="8" spans="1:19" ht="18.75" customHeight="1" x14ac:dyDescent="0.3">
      <c r="B8" s="16"/>
      <c r="C8" s="17"/>
      <c r="D8" s="17"/>
      <c r="E8" s="17"/>
      <c r="F8" s="17"/>
      <c r="G8" s="17"/>
      <c r="H8" s="17"/>
      <c r="I8" s="17"/>
      <c r="J8" s="17"/>
      <c r="K8" s="17"/>
      <c r="L8" s="6"/>
    </row>
    <row r="9" spans="1:19" ht="19.5" thickBot="1" x14ac:dyDescent="0.35"/>
    <row r="10" spans="1:19" s="7" customFormat="1" ht="72" customHeight="1" x14ac:dyDescent="0.25">
      <c r="A10" s="123" t="s">
        <v>9</v>
      </c>
      <c r="B10" s="126" t="s">
        <v>0</v>
      </c>
      <c r="C10" s="126" t="s">
        <v>1</v>
      </c>
      <c r="D10" s="126" t="s">
        <v>20</v>
      </c>
      <c r="E10" s="126" t="s">
        <v>18</v>
      </c>
      <c r="F10" s="118" t="s">
        <v>52</v>
      </c>
      <c r="G10" s="118"/>
      <c r="H10" s="118"/>
      <c r="I10" s="118"/>
      <c r="J10" s="118"/>
      <c r="K10" s="119" t="s">
        <v>2</v>
      </c>
      <c r="L10" s="119" t="s">
        <v>3</v>
      </c>
      <c r="M10" s="118" t="s">
        <v>93</v>
      </c>
      <c r="N10" s="118"/>
      <c r="O10" s="118"/>
      <c r="P10" s="118"/>
      <c r="Q10" s="118"/>
    </row>
    <row r="11" spans="1:19" s="7" customFormat="1" ht="33.75" customHeight="1" x14ac:dyDescent="0.25">
      <c r="A11" s="124"/>
      <c r="B11" s="127"/>
      <c r="C11" s="127"/>
      <c r="D11" s="127"/>
      <c r="E11" s="127"/>
      <c r="F11" s="118" t="s">
        <v>15</v>
      </c>
      <c r="G11" s="118" t="s">
        <v>16</v>
      </c>
      <c r="H11" s="118" t="s">
        <v>90</v>
      </c>
      <c r="I11" s="118" t="s">
        <v>91</v>
      </c>
      <c r="J11" s="118" t="s">
        <v>92</v>
      </c>
      <c r="K11" s="120"/>
      <c r="L11" s="120"/>
      <c r="M11" s="116" t="s">
        <v>15</v>
      </c>
      <c r="N11" s="116" t="s">
        <v>16</v>
      </c>
      <c r="O11" s="116" t="s">
        <v>90</v>
      </c>
      <c r="P11" s="116" t="s">
        <v>91</v>
      </c>
      <c r="Q11" s="116" t="s">
        <v>92</v>
      </c>
    </row>
    <row r="12" spans="1:19" s="7" customFormat="1" ht="19.5" thickBot="1" x14ac:dyDescent="0.3">
      <c r="A12" s="125"/>
      <c r="B12" s="128"/>
      <c r="C12" s="128"/>
      <c r="D12" s="128"/>
      <c r="E12" s="128"/>
      <c r="F12" s="116"/>
      <c r="G12" s="116"/>
      <c r="H12" s="116"/>
      <c r="I12" s="116"/>
      <c r="J12" s="116"/>
      <c r="K12" s="120"/>
      <c r="L12" s="120"/>
      <c r="M12" s="117"/>
      <c r="N12" s="117"/>
      <c r="O12" s="117"/>
      <c r="P12" s="117"/>
      <c r="Q12" s="117"/>
    </row>
    <row r="13" spans="1:19" s="8" customFormat="1" ht="30.75" customHeight="1" thickBot="1" x14ac:dyDescent="0.35">
      <c r="A13" s="22" t="s">
        <v>17</v>
      </c>
      <c r="B13" s="157" t="s">
        <v>85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s="54" customFormat="1" ht="30.75" customHeight="1" x14ac:dyDescent="0.25">
      <c r="A14" s="53" t="s">
        <v>8</v>
      </c>
      <c r="B14" s="158" t="s">
        <v>86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87"/>
      <c r="S14" s="87"/>
    </row>
    <row r="15" spans="1:19" s="10" customFormat="1" ht="147" customHeight="1" thickBot="1" x14ac:dyDescent="0.3">
      <c r="A15" s="55" t="s">
        <v>68</v>
      </c>
      <c r="B15" s="56" t="s">
        <v>87</v>
      </c>
      <c r="C15" s="57" t="s">
        <v>116</v>
      </c>
      <c r="D15" s="58" t="s">
        <v>88</v>
      </c>
      <c r="E15" s="57" t="s">
        <v>89</v>
      </c>
      <c r="F15" s="59">
        <v>450</v>
      </c>
      <c r="G15" s="59">
        <v>500</v>
      </c>
      <c r="H15" s="59">
        <v>550</v>
      </c>
      <c r="I15" s="59">
        <v>550</v>
      </c>
      <c r="J15" s="59">
        <v>550</v>
      </c>
      <c r="K15" s="60" t="s">
        <v>117</v>
      </c>
      <c r="L15" s="101" t="s">
        <v>118</v>
      </c>
      <c r="M15" s="94" t="s">
        <v>119</v>
      </c>
      <c r="N15" s="94" t="s">
        <v>119</v>
      </c>
      <c r="O15" s="102" t="s">
        <v>119</v>
      </c>
      <c r="P15" s="102" t="s">
        <v>119</v>
      </c>
      <c r="Q15" s="102" t="s">
        <v>119</v>
      </c>
    </row>
    <row r="16" spans="1:19" s="10" customFormat="1" ht="36.950000000000003" customHeight="1" thickBot="1" x14ac:dyDescent="0.3">
      <c r="A16" s="121" t="s">
        <v>72</v>
      </c>
      <c r="B16" s="122"/>
      <c r="C16" s="122"/>
      <c r="D16" s="122"/>
      <c r="E16" s="122"/>
      <c r="F16" s="11">
        <f>F15</f>
        <v>450</v>
      </c>
      <c r="G16" s="11">
        <f t="shared" ref="G16:J16" si="0">G15</f>
        <v>500</v>
      </c>
      <c r="H16" s="11">
        <f t="shared" si="0"/>
        <v>550</v>
      </c>
      <c r="I16" s="11">
        <f t="shared" si="0"/>
        <v>550</v>
      </c>
      <c r="J16" s="11">
        <f t="shared" si="0"/>
        <v>550</v>
      </c>
      <c r="K16" s="18" t="s">
        <v>13</v>
      </c>
      <c r="L16" s="61" t="s">
        <v>13</v>
      </c>
      <c r="M16" s="61" t="s">
        <v>13</v>
      </c>
      <c r="N16" s="61" t="s">
        <v>13</v>
      </c>
      <c r="O16" s="62" t="s">
        <v>13</v>
      </c>
      <c r="P16" s="62" t="s">
        <v>13</v>
      </c>
      <c r="Q16" s="62" t="s">
        <v>13</v>
      </c>
    </row>
    <row r="17" spans="1:17" s="10" customFormat="1" ht="36.6" customHeight="1" x14ac:dyDescent="0.25">
      <c r="A17" s="9" t="s">
        <v>7</v>
      </c>
      <c r="B17" s="113" t="s">
        <v>94</v>
      </c>
      <c r="C17" s="114"/>
      <c r="D17" s="114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17" s="8" customFormat="1" ht="119.45" customHeight="1" x14ac:dyDescent="0.3">
      <c r="A18" s="50" t="s">
        <v>69</v>
      </c>
      <c r="B18" s="51" t="s">
        <v>95</v>
      </c>
      <c r="C18" s="26" t="s">
        <v>120</v>
      </c>
      <c r="D18" s="58" t="s">
        <v>88</v>
      </c>
      <c r="E18" s="57" t="s">
        <v>89</v>
      </c>
      <c r="F18" s="42">
        <v>380</v>
      </c>
      <c r="G18" s="42">
        <v>410</v>
      </c>
      <c r="H18" s="42">
        <v>420</v>
      </c>
      <c r="I18" s="70">
        <v>450</v>
      </c>
      <c r="J18" s="70">
        <v>480</v>
      </c>
      <c r="K18" s="103" t="s">
        <v>121</v>
      </c>
      <c r="L18" s="26" t="s">
        <v>4</v>
      </c>
      <c r="M18" s="104" t="s">
        <v>122</v>
      </c>
      <c r="N18" s="104" t="s">
        <v>122</v>
      </c>
      <c r="O18" s="104" t="s">
        <v>122</v>
      </c>
      <c r="P18" s="104" t="s">
        <v>122</v>
      </c>
      <c r="Q18" s="104" t="s">
        <v>122</v>
      </c>
    </row>
    <row r="19" spans="1:17" s="8" customFormat="1" ht="126" customHeight="1" x14ac:dyDescent="0.3">
      <c r="A19" s="26" t="s">
        <v>70</v>
      </c>
      <c r="B19" s="88" t="s">
        <v>96</v>
      </c>
      <c r="C19" s="26" t="s">
        <v>123</v>
      </c>
      <c r="D19" s="58" t="s">
        <v>88</v>
      </c>
      <c r="E19" s="57" t="s">
        <v>89</v>
      </c>
      <c r="F19" s="32">
        <v>1948</v>
      </c>
      <c r="G19" s="63">
        <v>300</v>
      </c>
      <c r="H19" s="32">
        <v>700</v>
      </c>
      <c r="I19" s="32">
        <v>600</v>
      </c>
      <c r="J19" s="32">
        <v>300</v>
      </c>
      <c r="K19" s="105" t="s">
        <v>124</v>
      </c>
      <c r="L19" s="28" t="s">
        <v>19</v>
      </c>
      <c r="M19" s="106">
        <v>2</v>
      </c>
      <c r="N19" s="106">
        <v>2</v>
      </c>
      <c r="O19" s="106">
        <v>3</v>
      </c>
      <c r="P19" s="106">
        <v>3</v>
      </c>
      <c r="Q19" s="107">
        <v>3</v>
      </c>
    </row>
    <row r="20" spans="1:17" s="49" customFormat="1" ht="121.15" customHeight="1" x14ac:dyDescent="0.3">
      <c r="A20" s="26" t="s">
        <v>71</v>
      </c>
      <c r="B20" s="88" t="s">
        <v>97</v>
      </c>
      <c r="C20" s="26" t="s">
        <v>125</v>
      </c>
      <c r="D20" s="57" t="s">
        <v>88</v>
      </c>
      <c r="E20" s="57" t="s">
        <v>98</v>
      </c>
      <c r="F20" s="44">
        <v>220</v>
      </c>
      <c r="G20" s="44">
        <v>240</v>
      </c>
      <c r="H20" s="44">
        <v>270</v>
      </c>
      <c r="I20" s="44">
        <v>290</v>
      </c>
      <c r="J20" s="44">
        <v>330</v>
      </c>
      <c r="K20" s="26" t="s">
        <v>126</v>
      </c>
      <c r="L20" s="26" t="s">
        <v>19</v>
      </c>
      <c r="M20" s="110">
        <v>11</v>
      </c>
      <c r="N20" s="111">
        <v>11</v>
      </c>
      <c r="O20" s="112">
        <v>11</v>
      </c>
      <c r="P20" s="108">
        <v>11</v>
      </c>
      <c r="Q20" s="109">
        <v>11</v>
      </c>
    </row>
    <row r="21" spans="1:17" s="10" customFormat="1" ht="48.2" customHeight="1" thickBot="1" x14ac:dyDescent="0.3">
      <c r="A21" s="137" t="s">
        <v>111</v>
      </c>
      <c r="B21" s="138"/>
      <c r="C21" s="138"/>
      <c r="D21" s="138"/>
      <c r="E21" s="138"/>
      <c r="F21" s="20">
        <f>F18+F19+F20</f>
        <v>2548</v>
      </c>
      <c r="G21" s="20">
        <f>G18+G19+G20</f>
        <v>950</v>
      </c>
      <c r="H21" s="20">
        <f>H18+H19+H20</f>
        <v>1390</v>
      </c>
      <c r="I21" s="20">
        <f>I18+I19+I20</f>
        <v>1340</v>
      </c>
      <c r="J21" s="20">
        <f>J18+J19+J20</f>
        <v>1110</v>
      </c>
      <c r="K21" s="19" t="s">
        <v>13</v>
      </c>
      <c r="L21" s="19" t="s">
        <v>13</v>
      </c>
      <c r="M21" s="64" t="s">
        <v>13</v>
      </c>
      <c r="N21" s="64" t="s">
        <v>13</v>
      </c>
      <c r="O21" s="64" t="s">
        <v>13</v>
      </c>
      <c r="P21" s="64" t="s">
        <v>13</v>
      </c>
      <c r="Q21" s="98" t="s">
        <v>13</v>
      </c>
    </row>
    <row r="22" spans="1:17" s="8" customFormat="1" ht="47.25" customHeight="1" x14ac:dyDescent="0.3">
      <c r="A22" s="23" t="s">
        <v>53</v>
      </c>
      <c r="B22" s="144" t="s">
        <v>99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45"/>
    </row>
    <row r="23" spans="1:17" s="8" customFormat="1" ht="146.44999999999999" customHeight="1" thickBot="1" x14ac:dyDescent="0.35">
      <c r="A23" s="27" t="s">
        <v>54</v>
      </c>
      <c r="B23" s="36" t="s">
        <v>100</v>
      </c>
      <c r="C23" s="34" t="s">
        <v>101</v>
      </c>
      <c r="D23" s="57" t="s">
        <v>88</v>
      </c>
      <c r="E23" s="57" t="s">
        <v>89</v>
      </c>
      <c r="F23" s="40">
        <v>247</v>
      </c>
      <c r="G23" s="40">
        <v>65</v>
      </c>
      <c r="H23" s="40">
        <v>9</v>
      </c>
      <c r="I23" s="40">
        <v>0</v>
      </c>
      <c r="J23" s="40">
        <v>0</v>
      </c>
      <c r="K23" s="34" t="s">
        <v>21</v>
      </c>
      <c r="L23" s="34" t="s">
        <v>5</v>
      </c>
      <c r="M23" s="41" t="s">
        <v>6</v>
      </c>
      <c r="N23" s="41" t="s">
        <v>6</v>
      </c>
      <c r="O23" s="41" t="s">
        <v>6</v>
      </c>
      <c r="P23" s="99" t="s">
        <v>6</v>
      </c>
      <c r="Q23" s="99" t="s">
        <v>6</v>
      </c>
    </row>
    <row r="24" spans="1:17" s="10" customFormat="1" ht="46.5" customHeight="1" thickBot="1" x14ac:dyDescent="0.3">
      <c r="A24" s="135" t="s">
        <v>112</v>
      </c>
      <c r="B24" s="136"/>
      <c r="C24" s="136"/>
      <c r="D24" s="136"/>
      <c r="E24" s="136"/>
      <c r="F24" s="11">
        <f>F23</f>
        <v>247</v>
      </c>
      <c r="G24" s="11">
        <f t="shared" ref="G24:J24" si="1">G23</f>
        <v>65</v>
      </c>
      <c r="H24" s="11">
        <f t="shared" si="1"/>
        <v>9</v>
      </c>
      <c r="I24" s="11">
        <f t="shared" si="1"/>
        <v>0</v>
      </c>
      <c r="J24" s="11">
        <f t="shared" si="1"/>
        <v>0</v>
      </c>
      <c r="K24" s="19" t="s">
        <v>13</v>
      </c>
      <c r="L24" s="19" t="s">
        <v>13</v>
      </c>
      <c r="M24" s="20" t="s">
        <v>13</v>
      </c>
      <c r="N24" s="20" t="s">
        <v>13</v>
      </c>
      <c r="O24" s="20" t="s">
        <v>13</v>
      </c>
      <c r="P24" s="96" t="s">
        <v>13</v>
      </c>
      <c r="Q24" s="100" t="s">
        <v>13</v>
      </c>
    </row>
    <row r="25" spans="1:17" s="10" customFormat="1" ht="45.2" customHeight="1" thickBot="1" x14ac:dyDescent="0.3">
      <c r="A25" s="135" t="s">
        <v>113</v>
      </c>
      <c r="B25" s="136"/>
      <c r="C25" s="136"/>
      <c r="D25" s="136"/>
      <c r="E25" s="136"/>
      <c r="F25" s="11">
        <f>F16+F21+F24</f>
        <v>3245</v>
      </c>
      <c r="G25" s="11">
        <f>G16+G21+G24</f>
        <v>1515</v>
      </c>
      <c r="H25" s="11">
        <f>H16+H21+H24</f>
        <v>1949</v>
      </c>
      <c r="I25" s="11">
        <f t="shared" ref="I25:J25" si="2">I16+I21+I24</f>
        <v>1890</v>
      </c>
      <c r="J25" s="11">
        <f t="shared" si="2"/>
        <v>1660</v>
      </c>
      <c r="K25" s="18" t="s">
        <v>13</v>
      </c>
      <c r="L25" s="18" t="s">
        <v>13</v>
      </c>
      <c r="M25" s="11" t="s">
        <v>13</v>
      </c>
      <c r="N25" s="11" t="s">
        <v>13</v>
      </c>
      <c r="O25" s="11" t="s">
        <v>13</v>
      </c>
      <c r="P25" s="97" t="s">
        <v>13</v>
      </c>
      <c r="Q25" s="100" t="s">
        <v>13</v>
      </c>
    </row>
    <row r="26" spans="1:17" s="8" customFormat="1" ht="29.45" customHeight="1" thickBot="1" x14ac:dyDescent="0.35">
      <c r="A26" s="24" t="s">
        <v>22</v>
      </c>
      <c r="B26" s="141" t="s">
        <v>102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3"/>
    </row>
    <row r="27" spans="1:17" s="8" customFormat="1" ht="27.6" customHeight="1" thickBot="1" x14ac:dyDescent="0.35">
      <c r="A27" s="25" t="s">
        <v>11</v>
      </c>
      <c r="B27" s="139" t="s">
        <v>32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95"/>
      <c r="Q27" s="95"/>
    </row>
    <row r="28" spans="1:17" s="8" customFormat="1" ht="58.5" customHeight="1" x14ac:dyDescent="0.3">
      <c r="A28" s="65" t="s">
        <v>23</v>
      </c>
      <c r="B28" s="66" t="s">
        <v>33</v>
      </c>
      <c r="C28" s="40" t="s">
        <v>103</v>
      </c>
      <c r="D28" s="57" t="s">
        <v>88</v>
      </c>
      <c r="E28" s="57" t="s">
        <v>104</v>
      </c>
      <c r="F28" s="43">
        <v>196</v>
      </c>
      <c r="G28" s="43">
        <v>60</v>
      </c>
      <c r="H28" s="43">
        <v>60</v>
      </c>
      <c r="I28" s="43">
        <v>60</v>
      </c>
      <c r="J28" s="43">
        <v>60</v>
      </c>
      <c r="K28" s="40" t="s">
        <v>55</v>
      </c>
      <c r="L28" s="40" t="s">
        <v>6</v>
      </c>
      <c r="M28" s="40" t="s">
        <v>6</v>
      </c>
      <c r="N28" s="40" t="s">
        <v>6</v>
      </c>
      <c r="O28" s="29" t="s">
        <v>6</v>
      </c>
      <c r="P28" s="46" t="s">
        <v>6</v>
      </c>
      <c r="Q28" s="46" t="s">
        <v>6</v>
      </c>
    </row>
    <row r="29" spans="1:17" s="8" customFormat="1" ht="138" customHeight="1" x14ac:dyDescent="0.3">
      <c r="A29" s="35" t="s">
        <v>24</v>
      </c>
      <c r="B29" s="45" t="s">
        <v>106</v>
      </c>
      <c r="C29" s="46" t="s">
        <v>105</v>
      </c>
      <c r="D29" s="57" t="s">
        <v>88</v>
      </c>
      <c r="E29" s="57" t="s">
        <v>107</v>
      </c>
      <c r="F29" s="44">
        <v>100</v>
      </c>
      <c r="G29" s="44">
        <v>100</v>
      </c>
      <c r="H29" s="44">
        <v>100</v>
      </c>
      <c r="I29" s="44">
        <v>100</v>
      </c>
      <c r="J29" s="44">
        <v>100</v>
      </c>
      <c r="K29" s="46" t="s">
        <v>56</v>
      </c>
      <c r="L29" s="38" t="s">
        <v>4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</row>
    <row r="30" spans="1:17" s="8" customFormat="1" ht="153.6" customHeight="1" thickBot="1" x14ac:dyDescent="0.35">
      <c r="A30" s="71" t="s">
        <v>25</v>
      </c>
      <c r="B30" s="72" t="s">
        <v>34</v>
      </c>
      <c r="C30" s="68" t="s">
        <v>43</v>
      </c>
      <c r="D30" s="57" t="s">
        <v>88</v>
      </c>
      <c r="E30" s="57" t="s">
        <v>114</v>
      </c>
      <c r="F30" s="33" t="s">
        <v>13</v>
      </c>
      <c r="G30" s="33" t="s">
        <v>13</v>
      </c>
      <c r="H30" s="33" t="s">
        <v>13</v>
      </c>
      <c r="I30" s="33"/>
      <c r="J30" s="33"/>
      <c r="K30" s="68" t="s">
        <v>57</v>
      </c>
      <c r="L30" s="67" t="s">
        <v>5</v>
      </c>
      <c r="M30" s="67" t="s">
        <v>6</v>
      </c>
      <c r="N30" s="67" t="s">
        <v>6</v>
      </c>
      <c r="O30" s="67" t="s">
        <v>6</v>
      </c>
      <c r="P30" s="73" t="s">
        <v>6</v>
      </c>
      <c r="Q30" s="73" t="s">
        <v>6</v>
      </c>
    </row>
    <row r="31" spans="1:17" s="8" customFormat="1" ht="37.9" customHeight="1" thickBot="1" x14ac:dyDescent="0.35">
      <c r="A31" s="135" t="s">
        <v>58</v>
      </c>
      <c r="B31" s="136"/>
      <c r="C31" s="136"/>
      <c r="D31" s="136"/>
      <c r="E31" s="136"/>
      <c r="F31" s="77">
        <f>SUM(F28:F30)</f>
        <v>296</v>
      </c>
      <c r="G31" s="77">
        <f>SUM(G28:G30)</f>
        <v>160</v>
      </c>
      <c r="H31" s="77">
        <f>SUM(H28:H30)</f>
        <v>160</v>
      </c>
      <c r="I31" s="77"/>
      <c r="J31" s="77"/>
      <c r="K31" s="39"/>
      <c r="L31" s="11" t="s">
        <v>13</v>
      </c>
      <c r="M31" s="11" t="s">
        <v>13</v>
      </c>
      <c r="N31" s="11" t="s">
        <v>13</v>
      </c>
      <c r="O31" s="11" t="s">
        <v>13</v>
      </c>
      <c r="P31" s="11" t="s">
        <v>13</v>
      </c>
      <c r="Q31" s="11" t="s">
        <v>13</v>
      </c>
    </row>
    <row r="32" spans="1:17" s="8" customFormat="1" ht="45.6" customHeight="1" thickBot="1" x14ac:dyDescent="0.35">
      <c r="A32" s="78" t="s">
        <v>12</v>
      </c>
      <c r="B32" s="133" t="s">
        <v>108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7" s="8" customFormat="1" ht="82.5" customHeight="1" thickBot="1" x14ac:dyDescent="0.35">
      <c r="A33" s="65" t="s">
        <v>26</v>
      </c>
      <c r="B33" s="66" t="s">
        <v>35</v>
      </c>
      <c r="C33" s="79" t="s">
        <v>109</v>
      </c>
      <c r="D33" s="57" t="s">
        <v>88</v>
      </c>
      <c r="E33" s="93" t="s">
        <v>110</v>
      </c>
      <c r="F33" s="43">
        <v>0</v>
      </c>
      <c r="G33" s="43">
        <v>690.8</v>
      </c>
      <c r="H33" s="43">
        <v>690.8</v>
      </c>
      <c r="I33" s="43">
        <v>690.8</v>
      </c>
      <c r="J33" s="43">
        <v>690.8</v>
      </c>
      <c r="K33" s="34" t="s">
        <v>115</v>
      </c>
      <c r="L33" s="34" t="s">
        <v>5</v>
      </c>
      <c r="M33" s="34" t="s">
        <v>13</v>
      </c>
      <c r="N33" s="34" t="s">
        <v>6</v>
      </c>
      <c r="O33" s="34" t="s">
        <v>6</v>
      </c>
      <c r="P33" s="76" t="s">
        <v>6</v>
      </c>
      <c r="Q33" s="76" t="s">
        <v>6</v>
      </c>
    </row>
    <row r="34" spans="1:17" s="8" customFormat="1" ht="91.15" hidden="1" customHeight="1" x14ac:dyDescent="0.3">
      <c r="A34" s="129" t="s">
        <v>27</v>
      </c>
      <c r="B34" s="131" t="s">
        <v>36</v>
      </c>
      <c r="C34" s="69" t="s">
        <v>44</v>
      </c>
      <c r="D34" s="69" t="s">
        <v>74</v>
      </c>
      <c r="E34" s="57" t="s">
        <v>67</v>
      </c>
      <c r="F34" s="70" t="s">
        <v>13</v>
      </c>
      <c r="G34" s="70" t="s">
        <v>13</v>
      </c>
      <c r="H34" s="70" t="s">
        <v>13</v>
      </c>
      <c r="I34" s="70"/>
      <c r="J34" s="70"/>
      <c r="K34" s="69" t="s">
        <v>37</v>
      </c>
      <c r="L34" s="69" t="s">
        <v>4</v>
      </c>
      <c r="M34" s="67">
        <v>100</v>
      </c>
      <c r="N34" s="67">
        <v>100</v>
      </c>
      <c r="O34" s="67">
        <v>100</v>
      </c>
      <c r="P34" s="73">
        <v>100</v>
      </c>
      <c r="Q34" s="73">
        <v>100</v>
      </c>
    </row>
    <row r="35" spans="1:17" s="8" customFormat="1" ht="66.75" hidden="1" customHeight="1" x14ac:dyDescent="0.3">
      <c r="A35" s="130"/>
      <c r="B35" s="132"/>
      <c r="C35" s="69" t="s">
        <v>75</v>
      </c>
      <c r="D35" s="89" t="s">
        <v>73</v>
      </c>
      <c r="E35" s="57" t="s">
        <v>67</v>
      </c>
      <c r="F35" s="70" t="s">
        <v>13</v>
      </c>
      <c r="G35" s="70" t="s">
        <v>13</v>
      </c>
      <c r="H35" s="70" t="s">
        <v>13</v>
      </c>
      <c r="I35" s="70"/>
      <c r="J35" s="70"/>
      <c r="K35" s="69" t="s">
        <v>50</v>
      </c>
      <c r="L35" s="69" t="s">
        <v>5</v>
      </c>
      <c r="M35" s="69" t="s">
        <v>6</v>
      </c>
      <c r="N35" s="69" t="s">
        <v>6</v>
      </c>
      <c r="O35" s="69" t="s">
        <v>6</v>
      </c>
      <c r="P35" s="76" t="s">
        <v>6</v>
      </c>
      <c r="Q35" s="76" t="s">
        <v>6</v>
      </c>
    </row>
    <row r="36" spans="1:17" s="8" customFormat="1" ht="111" hidden="1" customHeight="1" thickBot="1" x14ac:dyDescent="0.35">
      <c r="A36" s="74" t="s">
        <v>28</v>
      </c>
      <c r="B36" s="30" t="s">
        <v>79</v>
      </c>
      <c r="C36" s="73" t="s">
        <v>76</v>
      </c>
      <c r="D36" s="75" t="s">
        <v>77</v>
      </c>
      <c r="E36" s="57" t="s">
        <v>67</v>
      </c>
      <c r="F36" s="90"/>
      <c r="G36" s="90"/>
      <c r="H36" s="90"/>
      <c r="I36" s="90"/>
      <c r="J36" s="90"/>
      <c r="K36" s="73" t="s">
        <v>49</v>
      </c>
      <c r="L36" s="73" t="s">
        <v>4</v>
      </c>
      <c r="M36" s="73">
        <v>2</v>
      </c>
      <c r="N36" s="73">
        <v>2</v>
      </c>
      <c r="O36" s="31">
        <v>2</v>
      </c>
      <c r="P36" s="31">
        <v>2</v>
      </c>
      <c r="Q36" s="31">
        <v>2</v>
      </c>
    </row>
    <row r="37" spans="1:17" s="8" customFormat="1" ht="37.15" customHeight="1" thickBot="1" x14ac:dyDescent="0.35">
      <c r="A37" s="135" t="s">
        <v>59</v>
      </c>
      <c r="B37" s="136"/>
      <c r="C37" s="136"/>
      <c r="D37" s="136"/>
      <c r="E37" s="151"/>
      <c r="F37" s="82">
        <f>F33</f>
        <v>0</v>
      </c>
      <c r="G37" s="82">
        <f t="shared" ref="G37:J37" si="3">G33</f>
        <v>690.8</v>
      </c>
      <c r="H37" s="82">
        <f t="shared" si="3"/>
        <v>690.8</v>
      </c>
      <c r="I37" s="82">
        <f t="shared" si="3"/>
        <v>690.8</v>
      </c>
      <c r="J37" s="82">
        <f t="shared" si="3"/>
        <v>690.8</v>
      </c>
      <c r="K37" s="81"/>
      <c r="L37" s="80" t="s">
        <v>13</v>
      </c>
      <c r="M37" s="11" t="s">
        <v>13</v>
      </c>
      <c r="N37" s="11" t="s">
        <v>13</v>
      </c>
      <c r="O37" s="11" t="s">
        <v>13</v>
      </c>
      <c r="P37" s="11" t="s">
        <v>13</v>
      </c>
      <c r="Q37" s="11" t="s">
        <v>13</v>
      </c>
    </row>
    <row r="38" spans="1:17" s="8" customFormat="1" ht="38.450000000000003" hidden="1" customHeight="1" thickBot="1" x14ac:dyDescent="0.35">
      <c r="A38" s="48" t="s">
        <v>14</v>
      </c>
      <c r="B38" s="133" t="s">
        <v>38</v>
      </c>
      <c r="C38" s="134"/>
      <c r="D38" s="134"/>
      <c r="E38" s="134"/>
      <c r="F38" s="156"/>
      <c r="G38" s="156"/>
      <c r="H38" s="156"/>
      <c r="I38" s="156"/>
      <c r="J38" s="156"/>
      <c r="K38" s="134"/>
      <c r="L38" s="134"/>
      <c r="M38" s="134"/>
      <c r="N38" s="134"/>
      <c r="O38" s="134"/>
    </row>
    <row r="39" spans="1:17" s="8" customFormat="1" ht="56.45" hidden="1" customHeight="1" x14ac:dyDescent="0.3">
      <c r="A39" s="129" t="s">
        <v>29</v>
      </c>
      <c r="B39" s="131" t="s">
        <v>78</v>
      </c>
      <c r="C39" s="76" t="s">
        <v>45</v>
      </c>
      <c r="D39" s="152" t="s">
        <v>77</v>
      </c>
      <c r="E39" s="57" t="s">
        <v>67</v>
      </c>
      <c r="F39" s="94"/>
      <c r="G39" s="94"/>
      <c r="H39" s="70"/>
      <c r="I39" s="70"/>
      <c r="J39" s="70"/>
      <c r="K39" s="76" t="s">
        <v>51</v>
      </c>
      <c r="L39" s="38" t="s">
        <v>61</v>
      </c>
      <c r="M39" s="86" t="s">
        <v>62</v>
      </c>
      <c r="N39" s="86" t="s">
        <v>63</v>
      </c>
      <c r="O39" s="86" t="s">
        <v>64</v>
      </c>
      <c r="P39" s="86" t="s">
        <v>64</v>
      </c>
      <c r="Q39" s="86" t="s">
        <v>64</v>
      </c>
    </row>
    <row r="40" spans="1:17" s="8" customFormat="1" ht="56.45" hidden="1" customHeight="1" x14ac:dyDescent="0.3">
      <c r="A40" s="155"/>
      <c r="B40" s="154"/>
      <c r="C40" s="38" t="s">
        <v>46</v>
      </c>
      <c r="D40" s="153"/>
      <c r="E40" s="57" t="s">
        <v>67</v>
      </c>
      <c r="F40" s="70" t="s">
        <v>13</v>
      </c>
      <c r="G40" s="70" t="s">
        <v>13</v>
      </c>
      <c r="H40" s="70" t="s">
        <v>13</v>
      </c>
      <c r="I40" s="70"/>
      <c r="J40" s="70"/>
      <c r="K40" s="38" t="s">
        <v>39</v>
      </c>
      <c r="L40" s="38" t="s">
        <v>5</v>
      </c>
      <c r="M40" s="38" t="s">
        <v>6</v>
      </c>
      <c r="N40" s="38" t="s">
        <v>6</v>
      </c>
      <c r="O40" s="38" t="s">
        <v>6</v>
      </c>
      <c r="P40" s="76" t="s">
        <v>6</v>
      </c>
      <c r="Q40" s="76" t="s">
        <v>6</v>
      </c>
    </row>
    <row r="41" spans="1:17" s="8" customFormat="1" ht="75.75" hidden="1" customHeight="1" x14ac:dyDescent="0.3">
      <c r="A41" s="35" t="s">
        <v>30</v>
      </c>
      <c r="B41" s="37" t="s">
        <v>40</v>
      </c>
      <c r="C41" s="38" t="s">
        <v>47</v>
      </c>
      <c r="D41" s="26" t="s">
        <v>80</v>
      </c>
      <c r="E41" s="57" t="s">
        <v>67</v>
      </c>
      <c r="F41" s="70" t="s">
        <v>13</v>
      </c>
      <c r="G41" s="70" t="s">
        <v>13</v>
      </c>
      <c r="H41" s="70" t="s">
        <v>13</v>
      </c>
      <c r="I41" s="70"/>
      <c r="J41" s="70"/>
      <c r="K41" s="38" t="s">
        <v>39</v>
      </c>
      <c r="L41" s="38" t="s">
        <v>5</v>
      </c>
      <c r="M41" s="38" t="s">
        <v>6</v>
      </c>
      <c r="N41" s="38" t="s">
        <v>6</v>
      </c>
      <c r="O41" s="38" t="s">
        <v>6</v>
      </c>
      <c r="P41" s="76" t="s">
        <v>6</v>
      </c>
      <c r="Q41" s="76" t="s">
        <v>6</v>
      </c>
    </row>
    <row r="42" spans="1:17" ht="80.25" hidden="1" customHeight="1" thickBot="1" x14ac:dyDescent="0.35">
      <c r="A42" s="35" t="s">
        <v>31</v>
      </c>
      <c r="B42" s="85" t="s">
        <v>41</v>
      </c>
      <c r="C42" s="42" t="s">
        <v>48</v>
      </c>
      <c r="D42" s="47" t="s">
        <v>81</v>
      </c>
      <c r="E42" s="57" t="s">
        <v>67</v>
      </c>
      <c r="F42" s="44"/>
      <c r="G42" s="44"/>
      <c r="H42" s="44"/>
      <c r="I42" s="44"/>
      <c r="J42" s="44"/>
      <c r="K42" s="38" t="s">
        <v>39</v>
      </c>
      <c r="L42" s="38" t="s">
        <v>5</v>
      </c>
      <c r="M42" s="38" t="s">
        <v>6</v>
      </c>
      <c r="N42" s="38" t="s">
        <v>6</v>
      </c>
      <c r="O42" s="38" t="s">
        <v>6</v>
      </c>
      <c r="P42" s="76" t="s">
        <v>6</v>
      </c>
      <c r="Q42" s="76" t="s">
        <v>6</v>
      </c>
    </row>
    <row r="43" spans="1:17" ht="57.6" customHeight="1" thickBot="1" x14ac:dyDescent="0.35">
      <c r="A43" s="149" t="s">
        <v>60</v>
      </c>
      <c r="B43" s="150"/>
      <c r="C43" s="150"/>
      <c r="D43" s="150"/>
      <c r="E43" s="150"/>
      <c r="F43" s="11">
        <f>F39+F42</f>
        <v>0</v>
      </c>
      <c r="G43" s="11">
        <f t="shared" ref="G43:H43" si="4">G39+G42</f>
        <v>0</v>
      </c>
      <c r="H43" s="11">
        <f t="shared" si="4"/>
        <v>0</v>
      </c>
      <c r="I43" s="11"/>
      <c r="J43" s="11"/>
      <c r="K43" s="12" t="s">
        <v>10</v>
      </c>
      <c r="L43" s="12" t="s">
        <v>10</v>
      </c>
      <c r="M43" s="12" t="s">
        <v>10</v>
      </c>
      <c r="N43" s="12" t="s">
        <v>10</v>
      </c>
      <c r="O43" s="12" t="s">
        <v>10</v>
      </c>
      <c r="P43" s="12" t="s">
        <v>10</v>
      </c>
      <c r="Q43" s="12" t="s">
        <v>10</v>
      </c>
    </row>
    <row r="44" spans="1:17" ht="48.6" customHeight="1" thickBot="1" x14ac:dyDescent="0.35">
      <c r="A44" s="149" t="s">
        <v>66</v>
      </c>
      <c r="B44" s="150"/>
      <c r="C44" s="150"/>
      <c r="D44" s="150"/>
      <c r="E44" s="150"/>
      <c r="F44" s="11">
        <f>F43+F37+F31</f>
        <v>296</v>
      </c>
      <c r="G44" s="11">
        <f t="shared" ref="G44:J44" si="5">G43+G37+G31</f>
        <v>850.8</v>
      </c>
      <c r="H44" s="11">
        <f t="shared" si="5"/>
        <v>850.8</v>
      </c>
      <c r="I44" s="11">
        <f t="shared" si="5"/>
        <v>690.8</v>
      </c>
      <c r="J44" s="11">
        <f t="shared" si="5"/>
        <v>690.8</v>
      </c>
      <c r="K44" s="12"/>
      <c r="L44" s="12"/>
      <c r="M44" s="12"/>
      <c r="N44" s="12"/>
      <c r="O44" s="12"/>
      <c r="P44" s="12"/>
      <c r="Q44" s="12"/>
    </row>
    <row r="45" spans="1:17" s="10" customFormat="1" ht="48" customHeight="1" thickBot="1" x14ac:dyDescent="0.3">
      <c r="A45" s="146" t="s">
        <v>65</v>
      </c>
      <c r="B45" s="147"/>
      <c r="C45" s="147"/>
      <c r="D45" s="147"/>
      <c r="E45" s="148"/>
      <c r="F45" s="11">
        <f>F44+F25</f>
        <v>3541</v>
      </c>
      <c r="G45" s="11">
        <f t="shared" ref="G45:J45" si="6">G44+G25</f>
        <v>2365.8000000000002</v>
      </c>
      <c r="H45" s="11">
        <f t="shared" si="6"/>
        <v>2799.8</v>
      </c>
      <c r="I45" s="11">
        <f t="shared" si="6"/>
        <v>2580.8000000000002</v>
      </c>
      <c r="J45" s="11">
        <f t="shared" si="6"/>
        <v>2350.8000000000002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</row>
    <row r="46" spans="1:17" hidden="1" x14ac:dyDescent="0.3">
      <c r="F46" s="14"/>
      <c r="G46" s="14"/>
      <c r="H46" s="14"/>
      <c r="I46" s="14"/>
      <c r="J46" s="14"/>
    </row>
    <row r="47" spans="1:17" hidden="1" x14ac:dyDescent="0.3"/>
    <row r="48" spans="1:17" hidden="1" x14ac:dyDescent="0.3">
      <c r="F48" s="15"/>
      <c r="G48" s="15"/>
      <c r="H48" s="15"/>
      <c r="I48" s="15"/>
      <c r="J48" s="15"/>
    </row>
    <row r="49" spans="1:17" hidden="1" x14ac:dyDescent="0.3"/>
    <row r="50" spans="1:17" hidden="1" x14ac:dyDescent="0.3">
      <c r="F50" s="15"/>
      <c r="G50" s="15"/>
      <c r="H50" s="15"/>
      <c r="I50" s="15"/>
      <c r="J50" s="15"/>
    </row>
    <row r="51" spans="1:17" s="1" customFormat="1" hidden="1" x14ac:dyDescent="0.25">
      <c r="B51" s="2"/>
      <c r="F51" s="15"/>
      <c r="G51" s="15"/>
      <c r="H51" s="15"/>
      <c r="I51" s="15"/>
      <c r="J51" s="15"/>
      <c r="M51" s="3"/>
      <c r="N51" s="3"/>
      <c r="O51" s="3"/>
      <c r="P51" s="3"/>
      <c r="Q51" s="3"/>
    </row>
    <row r="52" spans="1:17" hidden="1" x14ac:dyDescent="0.3"/>
    <row r="53" spans="1:17" hidden="1" x14ac:dyDescent="0.3">
      <c r="A53" s="4"/>
      <c r="B53" s="4"/>
      <c r="C53" s="3"/>
      <c r="D53" s="3"/>
      <c r="E53" s="3"/>
      <c r="F53" s="15"/>
      <c r="G53" s="15"/>
      <c r="H53" s="15"/>
      <c r="I53" s="15"/>
      <c r="J53" s="15"/>
      <c r="K53" s="3"/>
      <c r="L53" s="3"/>
    </row>
    <row r="54" spans="1:17" hidden="1" x14ac:dyDescent="0.3"/>
    <row r="55" spans="1:17" hidden="1" x14ac:dyDescent="0.3"/>
    <row r="58" spans="1:17" ht="19.5" hidden="1" thickBot="1" x14ac:dyDescent="0.35">
      <c r="F58" s="11">
        <v>379112.8</v>
      </c>
      <c r="G58" s="14">
        <v>321989.5</v>
      </c>
      <c r="H58" s="14">
        <v>317721.59999999998</v>
      </c>
      <c r="I58" s="14"/>
      <c r="J58" s="14"/>
    </row>
    <row r="59" spans="1:17" hidden="1" x14ac:dyDescent="0.3">
      <c r="F59" s="14" t="e">
        <f>F58-#REF!</f>
        <v>#REF!</v>
      </c>
      <c r="G59" s="14" t="e">
        <f>G58-#REF!</f>
        <v>#REF!</v>
      </c>
      <c r="H59" s="14" t="e">
        <f>H58-#REF!</f>
        <v>#REF!</v>
      </c>
      <c r="I59" s="14"/>
      <c r="J59" s="14"/>
    </row>
    <row r="60" spans="1:17" s="1" customFormat="1" hidden="1" x14ac:dyDescent="0.25">
      <c r="B60" s="2"/>
      <c r="F60" s="14"/>
      <c r="G60" s="14"/>
      <c r="H60" s="14"/>
      <c r="I60" s="14"/>
      <c r="J60" s="14"/>
      <c r="M60" s="3"/>
      <c r="N60" s="3"/>
      <c r="O60" s="3"/>
      <c r="P60" s="3"/>
      <c r="Q60" s="3"/>
    </row>
    <row r="61" spans="1:17" s="1" customFormat="1" x14ac:dyDescent="0.25">
      <c r="B61" s="2"/>
      <c r="F61" s="14"/>
      <c r="G61" s="14"/>
      <c r="H61" s="14"/>
      <c r="I61" s="14"/>
      <c r="J61" s="14"/>
      <c r="M61" s="3"/>
      <c r="N61" s="3"/>
      <c r="O61" s="3"/>
      <c r="P61" s="3"/>
      <c r="Q61" s="3"/>
    </row>
    <row r="62" spans="1:17" s="1" customFormat="1" x14ac:dyDescent="0.25">
      <c r="B62" s="2"/>
      <c r="F62" s="14"/>
      <c r="G62" s="14"/>
      <c r="H62" s="14"/>
      <c r="I62" s="14"/>
      <c r="J62" s="14"/>
      <c r="M62" s="3"/>
      <c r="N62" s="3"/>
      <c r="O62" s="3"/>
      <c r="P62" s="3"/>
      <c r="Q62" s="3"/>
    </row>
    <row r="63" spans="1:17" s="1" customFormat="1" x14ac:dyDescent="0.25">
      <c r="B63" s="2"/>
      <c r="F63" s="14"/>
      <c r="G63" s="14"/>
      <c r="H63" s="14"/>
      <c r="I63" s="14"/>
      <c r="J63" s="14"/>
      <c r="M63" s="3"/>
      <c r="N63" s="3"/>
      <c r="O63" s="3"/>
      <c r="P63" s="3"/>
      <c r="Q63" s="3"/>
    </row>
    <row r="64" spans="1:17" s="1" customFormat="1" x14ac:dyDescent="0.25">
      <c r="B64" s="2"/>
      <c r="F64" s="14"/>
      <c r="G64" s="14"/>
      <c r="H64" s="14"/>
      <c r="I64" s="14"/>
      <c r="J64" s="14"/>
      <c r="M64" s="3"/>
      <c r="N64" s="3"/>
      <c r="O64" s="3"/>
      <c r="P64" s="3"/>
      <c r="Q64" s="3"/>
    </row>
    <row r="65" spans="2:17" s="1" customFormat="1" x14ac:dyDescent="0.25">
      <c r="B65" s="2"/>
      <c r="F65" s="14"/>
      <c r="G65" s="14"/>
      <c r="H65" s="14"/>
      <c r="I65" s="14"/>
      <c r="J65" s="14"/>
      <c r="M65" s="3"/>
      <c r="N65" s="3"/>
      <c r="O65" s="3"/>
      <c r="P65" s="3"/>
      <c r="Q65" s="3"/>
    </row>
    <row r="66" spans="2:17" s="1" customFormat="1" x14ac:dyDescent="0.25">
      <c r="B66" s="2"/>
      <c r="F66" s="14"/>
      <c r="G66" s="14"/>
      <c r="H66" s="14"/>
      <c r="I66" s="14"/>
      <c r="J66" s="14"/>
      <c r="M66" s="3"/>
      <c r="N66" s="3"/>
      <c r="O66" s="3"/>
      <c r="P66" s="3"/>
      <c r="Q66" s="3"/>
    </row>
  </sheetData>
  <mergeCells count="48">
    <mergeCell ref="Q11:Q12"/>
    <mergeCell ref="M10:Q10"/>
    <mergeCell ref="B13:Q13"/>
    <mergeCell ref="B14:Q14"/>
    <mergeCell ref="M1:Q1"/>
    <mergeCell ref="B2:E2"/>
    <mergeCell ref="A7:O7"/>
    <mergeCell ref="M6:O6"/>
    <mergeCell ref="M2:Q2"/>
    <mergeCell ref="K3:Q3"/>
    <mergeCell ref="K4:Q4"/>
    <mergeCell ref="G11:G12"/>
    <mergeCell ref="H11:H12"/>
    <mergeCell ref="M11:M12"/>
    <mergeCell ref="A45:E45"/>
    <mergeCell ref="A43:E43"/>
    <mergeCell ref="A44:E44"/>
    <mergeCell ref="A37:E37"/>
    <mergeCell ref="D39:D40"/>
    <mergeCell ref="B39:B40"/>
    <mergeCell ref="A39:A40"/>
    <mergeCell ref="B38:O38"/>
    <mergeCell ref="A34:A35"/>
    <mergeCell ref="B34:B35"/>
    <mergeCell ref="B32:O32"/>
    <mergeCell ref="A31:E31"/>
    <mergeCell ref="A21:E21"/>
    <mergeCell ref="A25:E25"/>
    <mergeCell ref="B27:O27"/>
    <mergeCell ref="A24:E24"/>
    <mergeCell ref="B26:Q26"/>
    <mergeCell ref="B22:Q22"/>
    <mergeCell ref="B17:O17"/>
    <mergeCell ref="P11:P12"/>
    <mergeCell ref="F10:J10"/>
    <mergeCell ref="I11:I12"/>
    <mergeCell ref="J11:J12"/>
    <mergeCell ref="N11:N12"/>
    <mergeCell ref="O11:O12"/>
    <mergeCell ref="L10:L12"/>
    <mergeCell ref="A16:E16"/>
    <mergeCell ref="A10:A12"/>
    <mergeCell ref="B10:B12"/>
    <mergeCell ref="C10:C12"/>
    <mergeCell ref="D10:D12"/>
    <mergeCell ref="E10:E12"/>
    <mergeCell ref="K10:K12"/>
    <mergeCell ref="F11:F12"/>
  </mergeCells>
  <pageMargins left="0.59055118110236227" right="0.59055118110236227" top="0.59055118110236227" bottom="0.55118110236220474" header="0.11811023622047245" footer="0.19685039370078741"/>
  <pageSetup paperSize="9" scale="32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постановление</vt:lpstr>
      <vt:lpstr>'в постановление'!Заголовки_для_печати</vt:lpstr>
      <vt:lpstr>'в постановление'!Область_печати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Кобоева Елена</dc:creator>
  <cp:lastModifiedBy>user</cp:lastModifiedBy>
  <cp:lastPrinted>2022-06-15T11:56:46Z</cp:lastPrinted>
  <dcterms:created xsi:type="dcterms:W3CDTF">2018-11-21T08:37:04Z</dcterms:created>
  <dcterms:modified xsi:type="dcterms:W3CDTF">2022-06-15T12:21:36Z</dcterms:modified>
</cp:coreProperties>
</file>