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5" activeTab="8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r:id="rId9"/>
  </sheets>
  <definedNames/>
  <calcPr fullCalcOnLoad="1"/>
</workbook>
</file>

<file path=xl/sharedStrings.xml><?xml version="1.0" encoding="utf-8"?>
<sst xmlns="http://schemas.openxmlformats.org/spreadsheetml/2006/main" count="1171" uniqueCount="134">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</sst>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9" t="s">
        <v>32</v>
      </c>
      <c r="T1" s="139"/>
    </row>
    <row r="2" spans="19:20" ht="26.25" customHeight="1">
      <c r="S2" s="139"/>
      <c r="T2" s="139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47" t="s">
        <v>13</v>
      </c>
      <c r="C10" s="147" t="s">
        <v>3</v>
      </c>
      <c r="D10" s="147" t="s">
        <v>9</v>
      </c>
      <c r="E10" s="147" t="s">
        <v>14</v>
      </c>
      <c r="F10" s="147" t="s">
        <v>11</v>
      </c>
      <c r="G10" s="147" t="s">
        <v>10</v>
      </c>
      <c r="H10" s="147" t="s">
        <v>6</v>
      </c>
      <c r="I10" s="147" t="s">
        <v>12</v>
      </c>
      <c r="J10" s="147" t="s">
        <v>29</v>
      </c>
      <c r="K10" s="147" t="s">
        <v>23</v>
      </c>
      <c r="L10" s="147" t="s">
        <v>24</v>
      </c>
      <c r="M10" s="147" t="s">
        <v>25</v>
      </c>
      <c r="N10" s="147" t="s">
        <v>26</v>
      </c>
      <c r="O10" s="153" t="s">
        <v>22</v>
      </c>
      <c r="P10" s="154"/>
      <c r="Q10" s="147" t="s">
        <v>15</v>
      </c>
      <c r="R10" s="147" t="s">
        <v>16</v>
      </c>
      <c r="S10" s="147" t="s">
        <v>8</v>
      </c>
      <c r="T10" s="147" t="s">
        <v>30</v>
      </c>
    </row>
    <row r="11" spans="1:20" s="13" customFormat="1" ht="94.5" customHeight="1">
      <c r="A11" s="146"/>
      <c r="B11" s="148"/>
      <c r="C11" s="148"/>
      <c r="D11" s="148"/>
      <c r="E11" s="150"/>
      <c r="F11" s="150"/>
      <c r="G11" s="148"/>
      <c r="H11" s="148"/>
      <c r="I11" s="148"/>
      <c r="J11" s="148"/>
      <c r="K11" s="148"/>
      <c r="L11" s="148"/>
      <c r="M11" s="148"/>
      <c r="N11" s="148"/>
      <c r="O11" s="40" t="s">
        <v>4</v>
      </c>
      <c r="P11" s="40" t="s">
        <v>5</v>
      </c>
      <c r="Q11" s="148"/>
      <c r="R11" s="148"/>
      <c r="S11" s="148"/>
      <c r="T11" s="14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0" t="s">
        <v>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0" t="s">
        <v>20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0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5" t="s">
        <v>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1" t="s">
        <v>73</v>
      </c>
      <c r="H45" s="15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28" activePane="bottomLeft" state="split"/>
      <selection pane="topLeft" activeCell="U10" sqref="U1:V16384"/>
      <selection pane="bottomLeft" activeCell="G28" sqref="G2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87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99</v>
      </c>
      <c r="P10" s="166"/>
      <c r="Q10" s="162" t="s">
        <v>15</v>
      </c>
      <c r="R10" s="162" t="s">
        <v>16</v>
      </c>
      <c r="S10" s="162" t="s">
        <v>8</v>
      </c>
      <c r="T10" s="162" t="s">
        <v>100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75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75" t="s">
        <v>20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75" t="s">
        <v>27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78" t="s">
        <v>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7" t="s">
        <v>73</v>
      </c>
      <c r="H45" s="168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105</v>
      </c>
      <c r="P10" s="166"/>
      <c r="Q10" s="162" t="s">
        <v>15</v>
      </c>
      <c r="R10" s="162" t="s">
        <v>16</v>
      </c>
      <c r="S10" s="162" t="s">
        <v>8</v>
      </c>
      <c r="T10" s="162" t="s">
        <v>104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0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110</v>
      </c>
      <c r="P10" s="166"/>
      <c r="Q10" s="162" t="s">
        <v>15</v>
      </c>
      <c r="R10" s="162" t="s">
        <v>16</v>
      </c>
      <c r="S10" s="162" t="s">
        <v>8</v>
      </c>
      <c r="T10" s="162" t="s">
        <v>111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114</v>
      </c>
      <c r="P10" s="166"/>
      <c r="Q10" s="162" t="s">
        <v>15</v>
      </c>
      <c r="R10" s="162" t="s">
        <v>16</v>
      </c>
      <c r="S10" s="162" t="s">
        <v>8</v>
      </c>
      <c r="T10" s="162" t="s">
        <v>113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xSplit="15165" ySplit="3270" topLeftCell="Q26" activePane="bottomLeft" state="split"/>
      <selection pane="topLeft" activeCell="A7" sqref="A1:IV16384"/>
      <selection pane="topRight" activeCell="L7" sqref="L7"/>
      <selection pane="bottomLeft" activeCell="G21" sqref="G21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114</v>
      </c>
      <c r="P10" s="166"/>
      <c r="Q10" s="162" t="s">
        <v>15</v>
      </c>
      <c r="R10" s="162" t="s">
        <v>16</v>
      </c>
      <c r="S10" s="162" t="s">
        <v>8</v>
      </c>
      <c r="T10" s="162" t="s">
        <v>115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118</v>
      </c>
      <c r="P10" s="166"/>
      <c r="Q10" s="162" t="s">
        <v>15</v>
      </c>
      <c r="R10" s="162" t="s">
        <v>16</v>
      </c>
      <c r="S10" s="162" t="s">
        <v>8</v>
      </c>
      <c r="T10" s="162" t="s">
        <v>119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255" topLeftCell="A31" activePane="bottomLeft" state="split"/>
      <selection pane="topLeft" activeCell="O10" sqref="O10:P10"/>
      <selection pane="bottomLeft" activeCell="A35" sqref="A35:IV4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125</v>
      </c>
      <c r="P10" s="166"/>
      <c r="Q10" s="162" t="s">
        <v>15</v>
      </c>
      <c r="R10" s="162" t="s">
        <v>16</v>
      </c>
      <c r="S10" s="162" t="s">
        <v>8</v>
      </c>
      <c r="T10" s="162" t="s">
        <v>127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175" t="s">
        <v>19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175" t="s">
        <v>20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175" t="s">
        <v>27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7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78" t="s">
        <v>31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0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167" t="s">
        <v>73</v>
      </c>
      <c r="H39" s="168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0:T20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7">
      <pane ySplit="3255" topLeftCell="A29" activePane="bottomLeft" state="split"/>
      <selection pane="topLeft" activeCell="O10" sqref="O10:P10"/>
      <selection pane="bottomLeft" activeCell="A36" sqref="A36:IV44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103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131</v>
      </c>
      <c r="P10" s="166"/>
      <c r="Q10" s="162" t="s">
        <v>15</v>
      </c>
      <c r="R10" s="162" t="s">
        <v>16</v>
      </c>
      <c r="S10" s="162" t="s">
        <v>8</v>
      </c>
      <c r="T10" s="162" t="s">
        <v>127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75">
        <v>16181600</v>
      </c>
      <c r="O18" s="134">
        <f>J18+L18-N18</f>
        <v>4000000</v>
      </c>
      <c r="P18" s="73"/>
      <c r="Q18" s="75"/>
      <c r="R18" s="136">
        <v>28017.59</v>
      </c>
      <c r="S18" s="136">
        <v>28017.59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>
        <v>46563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34">
        <v>0</v>
      </c>
      <c r="O19" s="134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16181600</v>
      </c>
      <c r="O20" s="132">
        <f aca="true" t="shared" si="0" ref="O20:T20">O17+O18+O19</f>
        <v>65200000</v>
      </c>
      <c r="P20" s="132">
        <f t="shared" si="0"/>
        <v>0</v>
      </c>
      <c r="Q20" s="132">
        <f t="shared" si="0"/>
        <v>0</v>
      </c>
      <c r="R20" s="132">
        <f t="shared" si="0"/>
        <v>39481.78</v>
      </c>
      <c r="S20" s="132">
        <f t="shared" si="0"/>
        <v>39481.78</v>
      </c>
      <c r="T20" s="132">
        <f t="shared" si="0"/>
        <v>0</v>
      </c>
    </row>
    <row r="21" spans="1:20" s="62" customFormat="1" ht="31.5" customHeight="1">
      <c r="A21" s="175" t="s">
        <v>19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7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01">
        <v>20181600</v>
      </c>
      <c r="O22" s="134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01">
        <v>17900000</v>
      </c>
      <c r="O23" s="134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01"/>
      <c r="O24" s="134">
        <f>J24+L24-N24</f>
        <v>20000000</v>
      </c>
      <c r="P24" s="75"/>
      <c r="Q24" s="75"/>
      <c r="R24" s="134">
        <f>108712.33+98191.78+108712.33+105205.48+108712.33+105205.48+108712.33</f>
        <v>743452.0599999999</v>
      </c>
      <c r="S24" s="134">
        <f>108712.33+98191.78+108712.33+105205.48+108712.33+105205.48+108712.33</f>
        <v>743452.0599999999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01"/>
      <c r="O25" s="134">
        <f>J25+L25-N25</f>
        <v>19131000</v>
      </c>
      <c r="P25" s="75"/>
      <c r="Q25" s="75"/>
      <c r="R25" s="134">
        <f>124786.53+112710.42+124786.53+120761.16+124786.53+120761.16+124786.53</f>
        <v>853378.8600000001</v>
      </c>
      <c r="S25" s="134">
        <f>124786.53+112710.42+124786.53+120761.16+124786.53+120761.16+124786.53</f>
        <v>853378.8600000001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2825625.45</v>
      </c>
      <c r="S26" s="132">
        <f t="shared" si="1"/>
        <v>2825625.45</v>
      </c>
      <c r="T26" s="132">
        <f t="shared" si="1"/>
        <v>0</v>
      </c>
    </row>
    <row r="27" spans="1:20" s="62" customFormat="1" ht="18.75" customHeight="1">
      <c r="A27" s="175" t="s">
        <v>20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7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75" t="s">
        <v>27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78" t="s">
        <v>31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54263200</v>
      </c>
      <c r="O34" s="132">
        <f t="shared" si="2"/>
        <v>104331000</v>
      </c>
      <c r="P34" s="132">
        <f t="shared" si="2"/>
        <v>0</v>
      </c>
      <c r="Q34" s="132">
        <f t="shared" si="2"/>
        <v>0</v>
      </c>
      <c r="R34" s="132">
        <f t="shared" si="2"/>
        <v>2865107.23</v>
      </c>
      <c r="S34" s="132">
        <f t="shared" si="2"/>
        <v>2865107.23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7" t="s">
        <v>73</v>
      </c>
      <c r="H40" s="167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2022-08-05T05:48:11Z</cp:lastPrinted>
  <dcterms:created xsi:type="dcterms:W3CDTF">2006-06-05T06:40:26Z</dcterms:created>
  <dcterms:modified xsi:type="dcterms:W3CDTF">2022-08-05T05:50:47Z</dcterms:modified>
  <cp:category/>
  <cp:version/>
  <cp:contentType/>
  <cp:contentStatus/>
</cp:coreProperties>
</file>